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nsolidación Información\GCO\38. Desarrollo DTI\Job48 Requerimiento CREG 160 IPAT\Tema Comunicaciones\02. Ajuste_Tarifa202307\"/>
    </mc:Choice>
  </mc:AlternateContent>
  <xr:revisionPtr revIDLastSave="0" documentId="8_{D5361438-B51E-4981-B9EE-E32C6C41E353}" xr6:coauthVersionLast="47" xr6:coauthVersionMax="47" xr10:uidLastSave="{00000000-0000-0000-0000-000000000000}"/>
  <bookViews>
    <workbookView xWindow="-120" yWindow="-120" windowWidth="20730" windowHeight="11160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<sst xmlns="http://schemas.openxmlformats.org/spreadsheetml/2006/main" count="82" uniqueCount="40">
  <si>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 APARTIR DE JULIO DE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</si>
  <si>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</si>
  <si>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</si>
  <si>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</si>
  <si>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</si>
  <si>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</si>
  <si>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</si>
  <si>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 xml:space="preserve">Ballena – Barranca </t>
  </si>
  <si>
    <t xml:space="preserve">       C.F. ($/KPCD-año)</t>
  </si>
  <si>
    <t xml:space="preserve">       C.V. ($/KPC)</t>
  </si>
  <si>
    <t xml:space="preserve">Barranca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</si>
  <si>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</si>
  <si>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</si>
  <si>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</si>
  <si>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</si>
  <si>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</si>
  <si>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</si>
  <si>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</si>
  <si>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</si>
  <si>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</si>
  <si>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</si>
  <si>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</si>
  <si>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</si>
  <si>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</si>
  <si>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</si>
  <si>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</si>
  <si>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</si>
  <si>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</si>
  <si>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</si>
  <si>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</si>
  <si>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</si>
  <si>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Notas:</t>
    </r>
    <r>
      <rPr>
        <sz val="10"/>
        <rFont val="Arial"/>
        <family val="2"/>
      </rPr>
      <t xml:space="preserve"> 
1.Teniendo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
2. Las tarifas registradas en el tramo Apiay - Usme aplicarán a partir del 30 de junio de 2023 dada la declaratoria de retiro del servicio de la Compresora Apiay.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</si>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</sst>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Fill="1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Fill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Fill="1" applyAlignment="1">
      <alignment horizontal="left"/>
    </xf>
    <xf numFmtId="0" fontId="28" fillId="0" borderId="0" xfId="267" applyFont="1" applyFill="1"/>
    <xf numFmtId="0" fontId="28" fillId="0" borderId="0" xfId="267" applyFont="1" applyFill="1" applyAlignment="1">
      <alignment horizontal="center"/>
    </xf>
    <xf numFmtId="0" fontId="28" fillId="0" borderId="0" xfId="267" applyFont="1" applyFill="1" applyAlignment="1">
      <alignment horizontal="left" vertical="center"/>
    </xf>
    <xf numFmtId="0" fontId="28" fillId="0" borderId="39" xfId="267" applyFont="1" applyFill="1" applyBorder="1" applyAlignment="1">
      <alignment horizontal="center"/>
    </xf>
    <xf numFmtId="9" fontId="32" fillId="0" borderId="23" xfId="267" applyNumberFormat="1" applyFont="1" applyFill="1" applyBorder="1" applyAlignment="1">
      <alignment horizontal="center"/>
    </xf>
    <xf numFmtId="0" fontId="37" fillId="0" borderId="1" xfId="267" applyFont="1" applyFill="1" applyBorder="1" applyAlignment="1">
      <alignment horizontal="center" vertical="center"/>
    </xf>
    <xf numFmtId="9" fontId="32" fillId="0" borderId="26" xfId="267" applyNumberFormat="1" applyFont="1" applyFill="1" applyBorder="1" applyAlignment="1">
      <alignment horizontal="center"/>
    </xf>
    <xf numFmtId="0" fontId="33" fillId="0" borderId="28" xfId="267" applyFont="1" applyFill="1" applyBorder="1" applyAlignment="1">
      <alignment horizontal="justify" wrapText="1"/>
    </xf>
    <xf numFmtId="0" fontId="31" fillId="0" borderId="0" xfId="267" applyFont="1" applyFill="1" applyAlignment="1">
      <alignment horizontal="center" vertical="top" wrapText="1"/>
    </xf>
    <xf numFmtId="0" fontId="28" fillId="0" borderId="29" xfId="267" applyFont="1" applyFill="1" applyBorder="1"/>
    <xf numFmtId="168" fontId="31" fillId="0" borderId="15" xfId="267" applyNumberFormat="1" applyFont="1" applyFill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Fill="1" applyAlignment="1">
      <alignment horizontal="center"/>
    </xf>
    <xf numFmtId="166" fontId="28" fillId="0" borderId="0" xfId="267" applyNumberFormat="1" applyFont="1" applyFill="1"/>
    <xf numFmtId="168" fontId="31" fillId="0" borderId="31" xfId="267" applyNumberFormat="1" applyFont="1" applyFill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Fill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Fill="1" applyBorder="1" applyAlignment="1">
      <alignment wrapText="1"/>
    </xf>
    <xf numFmtId="166" fontId="33" fillId="0" borderId="14" xfId="267" applyNumberFormat="1" applyFont="1" applyFill="1" applyBorder="1" applyAlignment="1">
      <alignment wrapText="1"/>
    </xf>
    <xf numFmtId="168" fontId="33" fillId="0" borderId="28" xfId="267" applyNumberFormat="1" applyFont="1" applyFill="1" applyBorder="1" applyAlignment="1">
      <alignment horizontal="left" wrapText="1"/>
    </xf>
    <xf numFmtId="168" fontId="31" fillId="0" borderId="35" xfId="267" applyNumberFormat="1" applyFont="1" applyFill="1" applyBorder="1" applyAlignment="1">
      <alignment horizontal="justify" vertical="top" wrapText="1"/>
    </xf>
    <xf numFmtId="168" fontId="31" fillId="0" borderId="17" xfId="267" applyNumberFormat="1" applyFont="1" applyFill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Fill="1" applyAlignment="1">
      <alignment horizontal="center"/>
    </xf>
    <xf numFmtId="0" fontId="33" fillId="0" borderId="22" xfId="267" applyFont="1" applyFill="1" applyBorder="1" applyAlignment="1">
      <alignment horizontal="center" vertical="center" wrapText="1"/>
    </xf>
    <xf numFmtId="0" fontId="33" fillId="0" borderId="25" xfId="267" applyFont="1" applyFill="1" applyBorder="1" applyAlignment="1">
      <alignment horizontal="center" vertical="center" wrapText="1"/>
    </xf>
    <xf numFmtId="0" fontId="30" fillId="0" borderId="24" xfId="267" applyFont="1" applyFill="1" applyBorder="1" applyAlignment="1">
      <alignment horizontal="center" vertical="center" wrapText="1"/>
    </xf>
    <xf numFmtId="0" fontId="30" fillId="0" borderId="27" xfId="267" applyFont="1" applyFill="1" applyBorder="1" applyAlignment="1">
      <alignment horizontal="center" vertical="center" wrapText="1"/>
    </xf>
    <xf numFmtId="49" fontId="6" fillId="0" borderId="3" xfId="267" applyNumberFormat="1" applyFont="1" applyFill="1" applyBorder="1" applyAlignment="1">
      <alignment horizontal="justify" vertical="center" wrapText="1"/>
    </xf>
    <xf numFmtId="49" fontId="6" fillId="0" borderId="13" xfId="267" applyNumberFormat="1" applyFont="1" applyFill="1" applyBorder="1" applyAlignment="1">
      <alignment horizontal="justify" vertical="center" wrapText="1"/>
    </xf>
    <xf numFmtId="49" fontId="6" fillId="0" borderId="2" xfId="267" applyNumberFormat="1" applyFont="1" applyFill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90" zoomScaleNormal="90" workbookViewId="0">
      <pane xSplit="2" ySplit="3" topLeftCell="C46" activePane="bottomRight" state="frozen"/>
      <selection pane="bottomRight" activeCell="P44" sqref="P44"/>
      <selection pane="bottomLeft" activeCell="A4" sqref="A4"/>
      <selection pane="topRight" activeCell="C1" sqref="C1"/>
    </sheetView>
  </sheetViews>
  <sheetFormatPr defaultColWidth="11.42578125" defaultRowHeight="14.25"/>
  <cols>
    <col min="1" max="1" width="5.140625" style="20" customWidth="1"/>
    <col min="2" max="2" width="29.42578125" style="21" customWidth="1"/>
    <col min="3" max="3" width="13.7109375" style="22" bestFit="1" customWidth="1"/>
    <col min="4" max="4" width="14.42578125" style="22" bestFit="1" customWidth="1"/>
    <col min="5" max="9" width="15.140625" style="22" bestFit="1" customWidth="1"/>
    <col min="10" max="11" width="15.28515625" style="22" bestFit="1" customWidth="1"/>
    <col min="12" max="12" width="15.42578125" style="22" bestFit="1" customWidth="1"/>
    <col min="13" max="16" width="15.28515625" style="22" bestFit="1" customWidth="1"/>
    <col min="17" max="17" width="18.5703125" style="21" bestFit="1" customWidth="1"/>
    <col min="18" max="18" width="2" style="21" customWidth="1"/>
    <col min="19" max="19" width="18.5703125" style="22" hidden="1" customWidth="1"/>
    <col min="20" max="20" width="2.85546875" style="22" hidden="1" customWidth="1"/>
    <col min="21" max="21" width="17.28515625" style="22" hidden="1" customWidth="1"/>
    <col min="22" max="22" width="3" style="21" hidden="1" customWidth="1"/>
    <col min="23" max="23" width="23.85546875" style="21" hidden="1" customWidth="1"/>
    <col min="24" max="24" width="1.85546875" style="21" hidden="1" customWidth="1"/>
    <col min="25" max="25" width="25.7109375" style="21" hidden="1" customWidth="1"/>
    <col min="26" max="26" width="0" style="21" hidden="1" customWidth="1"/>
    <col min="27" max="256" width="11.42578125" style="21"/>
    <col min="257" max="257" width="5.140625" style="21" customWidth="1"/>
    <col min="258" max="258" width="44.7109375" style="21" customWidth="1"/>
    <col min="259" max="259" width="13.5703125" style="21" bestFit="1" customWidth="1"/>
    <col min="260" max="260" width="11.28515625" style="21" bestFit="1" customWidth="1"/>
    <col min="261" max="272" width="12.140625" style="21" customWidth="1"/>
    <col min="273" max="273" width="18.7109375" style="21" customWidth="1"/>
    <col min="274" max="274" width="2" style="21" customWidth="1"/>
    <col min="275" max="512" width="11.42578125" style="21"/>
    <col min="513" max="513" width="5.140625" style="21" customWidth="1"/>
    <col min="514" max="514" width="44.7109375" style="21" customWidth="1"/>
    <col min="515" max="515" width="13.5703125" style="21" bestFit="1" customWidth="1"/>
    <col min="516" max="516" width="11.28515625" style="21" bestFit="1" customWidth="1"/>
    <col min="517" max="528" width="12.140625" style="21" customWidth="1"/>
    <col min="529" max="529" width="18.7109375" style="21" customWidth="1"/>
    <col min="530" max="530" width="2" style="21" customWidth="1"/>
    <col min="531" max="768" width="11.42578125" style="21"/>
    <col min="769" max="769" width="5.140625" style="21" customWidth="1"/>
    <col min="770" max="770" width="44.7109375" style="21" customWidth="1"/>
    <col min="771" max="771" width="13.5703125" style="21" bestFit="1" customWidth="1"/>
    <col min="772" max="772" width="11.28515625" style="21" bestFit="1" customWidth="1"/>
    <col min="773" max="784" width="12.140625" style="21" customWidth="1"/>
    <col min="785" max="785" width="18.7109375" style="21" customWidth="1"/>
    <col min="786" max="786" width="2" style="21" customWidth="1"/>
    <col min="787" max="1024" width="11.42578125" style="21"/>
    <col min="1025" max="1025" width="5.140625" style="21" customWidth="1"/>
    <col min="1026" max="1026" width="44.7109375" style="21" customWidth="1"/>
    <col min="1027" max="1027" width="13.5703125" style="21" bestFit="1" customWidth="1"/>
    <col min="1028" max="1028" width="11.28515625" style="21" bestFit="1" customWidth="1"/>
    <col min="1029" max="1040" width="12.140625" style="21" customWidth="1"/>
    <col min="1041" max="1041" width="18.7109375" style="21" customWidth="1"/>
    <col min="1042" max="1042" width="2" style="21" customWidth="1"/>
    <col min="1043" max="1280" width="11.42578125" style="21"/>
    <col min="1281" max="1281" width="5.140625" style="21" customWidth="1"/>
    <col min="1282" max="1282" width="44.7109375" style="21" customWidth="1"/>
    <col min="1283" max="1283" width="13.5703125" style="21" bestFit="1" customWidth="1"/>
    <col min="1284" max="1284" width="11.28515625" style="21" bestFit="1" customWidth="1"/>
    <col min="1285" max="1296" width="12.140625" style="21" customWidth="1"/>
    <col min="1297" max="1297" width="18.7109375" style="21" customWidth="1"/>
    <col min="1298" max="1298" width="2" style="21" customWidth="1"/>
    <col min="1299" max="1536" width="11.42578125" style="21"/>
    <col min="1537" max="1537" width="5.140625" style="21" customWidth="1"/>
    <col min="1538" max="1538" width="44.7109375" style="21" customWidth="1"/>
    <col min="1539" max="1539" width="13.5703125" style="21" bestFit="1" customWidth="1"/>
    <col min="1540" max="1540" width="11.28515625" style="21" bestFit="1" customWidth="1"/>
    <col min="1541" max="1552" width="12.140625" style="21" customWidth="1"/>
    <col min="1553" max="1553" width="18.7109375" style="21" customWidth="1"/>
    <col min="1554" max="1554" width="2" style="21" customWidth="1"/>
    <col min="1555" max="1792" width="11.42578125" style="21"/>
    <col min="1793" max="1793" width="5.140625" style="21" customWidth="1"/>
    <col min="1794" max="1794" width="44.7109375" style="21" customWidth="1"/>
    <col min="1795" max="1795" width="13.5703125" style="21" bestFit="1" customWidth="1"/>
    <col min="1796" max="1796" width="11.28515625" style="21" bestFit="1" customWidth="1"/>
    <col min="1797" max="1808" width="12.140625" style="21" customWidth="1"/>
    <col min="1809" max="1809" width="18.7109375" style="21" customWidth="1"/>
    <col min="1810" max="1810" width="2" style="21" customWidth="1"/>
    <col min="1811" max="2048" width="11.42578125" style="21"/>
    <col min="2049" max="2049" width="5.140625" style="21" customWidth="1"/>
    <col min="2050" max="2050" width="44.7109375" style="21" customWidth="1"/>
    <col min="2051" max="2051" width="13.5703125" style="21" bestFit="1" customWidth="1"/>
    <col min="2052" max="2052" width="11.28515625" style="21" bestFit="1" customWidth="1"/>
    <col min="2053" max="2064" width="12.140625" style="21" customWidth="1"/>
    <col min="2065" max="2065" width="18.7109375" style="21" customWidth="1"/>
    <col min="2066" max="2066" width="2" style="21" customWidth="1"/>
    <col min="2067" max="2304" width="11.42578125" style="21"/>
    <col min="2305" max="2305" width="5.140625" style="21" customWidth="1"/>
    <col min="2306" max="2306" width="44.7109375" style="21" customWidth="1"/>
    <col min="2307" max="2307" width="13.5703125" style="21" bestFit="1" customWidth="1"/>
    <col min="2308" max="2308" width="11.28515625" style="21" bestFit="1" customWidth="1"/>
    <col min="2309" max="2320" width="12.140625" style="21" customWidth="1"/>
    <col min="2321" max="2321" width="18.7109375" style="21" customWidth="1"/>
    <col min="2322" max="2322" width="2" style="21" customWidth="1"/>
    <col min="2323" max="2560" width="11.42578125" style="21"/>
    <col min="2561" max="2561" width="5.140625" style="21" customWidth="1"/>
    <col min="2562" max="2562" width="44.7109375" style="21" customWidth="1"/>
    <col min="2563" max="2563" width="13.5703125" style="21" bestFit="1" customWidth="1"/>
    <col min="2564" max="2564" width="11.28515625" style="21" bestFit="1" customWidth="1"/>
    <col min="2565" max="2576" width="12.140625" style="21" customWidth="1"/>
    <col min="2577" max="2577" width="18.7109375" style="21" customWidth="1"/>
    <col min="2578" max="2578" width="2" style="21" customWidth="1"/>
    <col min="2579" max="2816" width="11.42578125" style="21"/>
    <col min="2817" max="2817" width="5.140625" style="21" customWidth="1"/>
    <col min="2818" max="2818" width="44.7109375" style="21" customWidth="1"/>
    <col min="2819" max="2819" width="13.5703125" style="21" bestFit="1" customWidth="1"/>
    <col min="2820" max="2820" width="11.28515625" style="21" bestFit="1" customWidth="1"/>
    <col min="2821" max="2832" width="12.140625" style="21" customWidth="1"/>
    <col min="2833" max="2833" width="18.7109375" style="21" customWidth="1"/>
    <col min="2834" max="2834" width="2" style="21" customWidth="1"/>
    <col min="2835" max="3072" width="11.42578125" style="21"/>
    <col min="3073" max="3073" width="5.140625" style="21" customWidth="1"/>
    <col min="3074" max="3074" width="44.7109375" style="21" customWidth="1"/>
    <col min="3075" max="3075" width="13.5703125" style="21" bestFit="1" customWidth="1"/>
    <col min="3076" max="3076" width="11.28515625" style="21" bestFit="1" customWidth="1"/>
    <col min="3077" max="3088" width="12.140625" style="21" customWidth="1"/>
    <col min="3089" max="3089" width="18.7109375" style="21" customWidth="1"/>
    <col min="3090" max="3090" width="2" style="21" customWidth="1"/>
    <col min="3091" max="3328" width="11.42578125" style="21"/>
    <col min="3329" max="3329" width="5.140625" style="21" customWidth="1"/>
    <col min="3330" max="3330" width="44.7109375" style="21" customWidth="1"/>
    <col min="3331" max="3331" width="13.5703125" style="21" bestFit="1" customWidth="1"/>
    <col min="3332" max="3332" width="11.28515625" style="21" bestFit="1" customWidth="1"/>
    <col min="3333" max="3344" width="12.140625" style="21" customWidth="1"/>
    <col min="3345" max="3345" width="18.7109375" style="21" customWidth="1"/>
    <col min="3346" max="3346" width="2" style="21" customWidth="1"/>
    <col min="3347" max="3584" width="11.42578125" style="21"/>
    <col min="3585" max="3585" width="5.140625" style="21" customWidth="1"/>
    <col min="3586" max="3586" width="44.7109375" style="21" customWidth="1"/>
    <col min="3587" max="3587" width="13.5703125" style="21" bestFit="1" customWidth="1"/>
    <col min="3588" max="3588" width="11.28515625" style="21" bestFit="1" customWidth="1"/>
    <col min="3589" max="3600" width="12.140625" style="21" customWidth="1"/>
    <col min="3601" max="3601" width="18.7109375" style="21" customWidth="1"/>
    <col min="3602" max="3602" width="2" style="21" customWidth="1"/>
    <col min="3603" max="3840" width="11.42578125" style="21"/>
    <col min="3841" max="3841" width="5.140625" style="21" customWidth="1"/>
    <col min="3842" max="3842" width="44.7109375" style="21" customWidth="1"/>
    <col min="3843" max="3843" width="13.5703125" style="21" bestFit="1" customWidth="1"/>
    <col min="3844" max="3844" width="11.28515625" style="21" bestFit="1" customWidth="1"/>
    <col min="3845" max="3856" width="12.140625" style="21" customWidth="1"/>
    <col min="3857" max="3857" width="18.7109375" style="21" customWidth="1"/>
    <col min="3858" max="3858" width="2" style="21" customWidth="1"/>
    <col min="3859" max="4096" width="11.42578125" style="21"/>
    <col min="4097" max="4097" width="5.140625" style="21" customWidth="1"/>
    <col min="4098" max="4098" width="44.7109375" style="21" customWidth="1"/>
    <col min="4099" max="4099" width="13.5703125" style="21" bestFit="1" customWidth="1"/>
    <col min="4100" max="4100" width="11.28515625" style="21" bestFit="1" customWidth="1"/>
    <col min="4101" max="4112" width="12.140625" style="21" customWidth="1"/>
    <col min="4113" max="4113" width="18.7109375" style="21" customWidth="1"/>
    <col min="4114" max="4114" width="2" style="21" customWidth="1"/>
    <col min="4115" max="4352" width="11.42578125" style="21"/>
    <col min="4353" max="4353" width="5.140625" style="21" customWidth="1"/>
    <col min="4354" max="4354" width="44.7109375" style="21" customWidth="1"/>
    <col min="4355" max="4355" width="13.5703125" style="21" bestFit="1" customWidth="1"/>
    <col min="4356" max="4356" width="11.28515625" style="21" bestFit="1" customWidth="1"/>
    <col min="4357" max="4368" width="12.140625" style="21" customWidth="1"/>
    <col min="4369" max="4369" width="18.7109375" style="21" customWidth="1"/>
    <col min="4370" max="4370" width="2" style="21" customWidth="1"/>
    <col min="4371" max="4608" width="11.42578125" style="21"/>
    <col min="4609" max="4609" width="5.140625" style="21" customWidth="1"/>
    <col min="4610" max="4610" width="44.7109375" style="21" customWidth="1"/>
    <col min="4611" max="4611" width="13.5703125" style="21" bestFit="1" customWidth="1"/>
    <col min="4612" max="4612" width="11.28515625" style="21" bestFit="1" customWidth="1"/>
    <col min="4613" max="4624" width="12.140625" style="21" customWidth="1"/>
    <col min="4625" max="4625" width="18.7109375" style="21" customWidth="1"/>
    <col min="4626" max="4626" width="2" style="21" customWidth="1"/>
    <col min="4627" max="4864" width="11.42578125" style="21"/>
    <col min="4865" max="4865" width="5.140625" style="21" customWidth="1"/>
    <col min="4866" max="4866" width="44.7109375" style="21" customWidth="1"/>
    <col min="4867" max="4867" width="13.5703125" style="21" bestFit="1" customWidth="1"/>
    <col min="4868" max="4868" width="11.28515625" style="21" bestFit="1" customWidth="1"/>
    <col min="4869" max="4880" width="12.140625" style="21" customWidth="1"/>
    <col min="4881" max="4881" width="18.7109375" style="21" customWidth="1"/>
    <col min="4882" max="4882" width="2" style="21" customWidth="1"/>
    <col min="4883" max="5120" width="11.42578125" style="21"/>
    <col min="5121" max="5121" width="5.140625" style="21" customWidth="1"/>
    <col min="5122" max="5122" width="44.7109375" style="21" customWidth="1"/>
    <col min="5123" max="5123" width="13.5703125" style="21" bestFit="1" customWidth="1"/>
    <col min="5124" max="5124" width="11.28515625" style="21" bestFit="1" customWidth="1"/>
    <col min="5125" max="5136" width="12.140625" style="21" customWidth="1"/>
    <col min="5137" max="5137" width="18.7109375" style="21" customWidth="1"/>
    <col min="5138" max="5138" width="2" style="21" customWidth="1"/>
    <col min="5139" max="5376" width="11.42578125" style="21"/>
    <col min="5377" max="5377" width="5.140625" style="21" customWidth="1"/>
    <col min="5378" max="5378" width="44.7109375" style="21" customWidth="1"/>
    <col min="5379" max="5379" width="13.5703125" style="21" bestFit="1" customWidth="1"/>
    <col min="5380" max="5380" width="11.28515625" style="21" bestFit="1" customWidth="1"/>
    <col min="5381" max="5392" width="12.140625" style="21" customWidth="1"/>
    <col min="5393" max="5393" width="18.7109375" style="21" customWidth="1"/>
    <col min="5394" max="5394" width="2" style="21" customWidth="1"/>
    <col min="5395" max="5632" width="11.42578125" style="21"/>
    <col min="5633" max="5633" width="5.140625" style="21" customWidth="1"/>
    <col min="5634" max="5634" width="44.7109375" style="21" customWidth="1"/>
    <col min="5635" max="5635" width="13.5703125" style="21" bestFit="1" customWidth="1"/>
    <col min="5636" max="5636" width="11.28515625" style="21" bestFit="1" customWidth="1"/>
    <col min="5637" max="5648" width="12.140625" style="21" customWidth="1"/>
    <col min="5649" max="5649" width="18.7109375" style="21" customWidth="1"/>
    <col min="5650" max="5650" width="2" style="21" customWidth="1"/>
    <col min="5651" max="5888" width="11.42578125" style="21"/>
    <col min="5889" max="5889" width="5.140625" style="21" customWidth="1"/>
    <col min="5890" max="5890" width="44.7109375" style="21" customWidth="1"/>
    <col min="5891" max="5891" width="13.5703125" style="21" bestFit="1" customWidth="1"/>
    <col min="5892" max="5892" width="11.28515625" style="21" bestFit="1" customWidth="1"/>
    <col min="5893" max="5904" width="12.140625" style="21" customWidth="1"/>
    <col min="5905" max="5905" width="18.7109375" style="21" customWidth="1"/>
    <col min="5906" max="5906" width="2" style="21" customWidth="1"/>
    <col min="5907" max="6144" width="11.42578125" style="21"/>
    <col min="6145" max="6145" width="5.140625" style="21" customWidth="1"/>
    <col min="6146" max="6146" width="44.7109375" style="21" customWidth="1"/>
    <col min="6147" max="6147" width="13.5703125" style="21" bestFit="1" customWidth="1"/>
    <col min="6148" max="6148" width="11.28515625" style="21" bestFit="1" customWidth="1"/>
    <col min="6149" max="6160" width="12.140625" style="21" customWidth="1"/>
    <col min="6161" max="6161" width="18.7109375" style="21" customWidth="1"/>
    <col min="6162" max="6162" width="2" style="21" customWidth="1"/>
    <col min="6163" max="6400" width="11.42578125" style="21"/>
    <col min="6401" max="6401" width="5.140625" style="21" customWidth="1"/>
    <col min="6402" max="6402" width="44.7109375" style="21" customWidth="1"/>
    <col min="6403" max="6403" width="13.5703125" style="21" bestFit="1" customWidth="1"/>
    <col min="6404" max="6404" width="11.28515625" style="21" bestFit="1" customWidth="1"/>
    <col min="6405" max="6416" width="12.140625" style="21" customWidth="1"/>
    <col min="6417" max="6417" width="18.7109375" style="21" customWidth="1"/>
    <col min="6418" max="6418" width="2" style="21" customWidth="1"/>
    <col min="6419" max="6656" width="11.42578125" style="21"/>
    <col min="6657" max="6657" width="5.140625" style="21" customWidth="1"/>
    <col min="6658" max="6658" width="44.7109375" style="21" customWidth="1"/>
    <col min="6659" max="6659" width="13.5703125" style="21" bestFit="1" customWidth="1"/>
    <col min="6660" max="6660" width="11.28515625" style="21" bestFit="1" customWidth="1"/>
    <col min="6661" max="6672" width="12.140625" style="21" customWidth="1"/>
    <col min="6673" max="6673" width="18.7109375" style="21" customWidth="1"/>
    <col min="6674" max="6674" width="2" style="21" customWidth="1"/>
    <col min="6675" max="6912" width="11.42578125" style="21"/>
    <col min="6913" max="6913" width="5.140625" style="21" customWidth="1"/>
    <col min="6914" max="6914" width="44.7109375" style="21" customWidth="1"/>
    <col min="6915" max="6915" width="13.5703125" style="21" bestFit="1" customWidth="1"/>
    <col min="6916" max="6916" width="11.28515625" style="21" bestFit="1" customWidth="1"/>
    <col min="6917" max="6928" width="12.140625" style="21" customWidth="1"/>
    <col min="6929" max="6929" width="18.7109375" style="21" customWidth="1"/>
    <col min="6930" max="6930" width="2" style="21" customWidth="1"/>
    <col min="6931" max="7168" width="11.42578125" style="21"/>
    <col min="7169" max="7169" width="5.140625" style="21" customWidth="1"/>
    <col min="7170" max="7170" width="44.7109375" style="21" customWidth="1"/>
    <col min="7171" max="7171" width="13.5703125" style="21" bestFit="1" customWidth="1"/>
    <col min="7172" max="7172" width="11.28515625" style="21" bestFit="1" customWidth="1"/>
    <col min="7173" max="7184" width="12.140625" style="21" customWidth="1"/>
    <col min="7185" max="7185" width="18.7109375" style="21" customWidth="1"/>
    <col min="7186" max="7186" width="2" style="21" customWidth="1"/>
    <col min="7187" max="7424" width="11.42578125" style="21"/>
    <col min="7425" max="7425" width="5.140625" style="21" customWidth="1"/>
    <col min="7426" max="7426" width="44.7109375" style="21" customWidth="1"/>
    <col min="7427" max="7427" width="13.5703125" style="21" bestFit="1" customWidth="1"/>
    <col min="7428" max="7428" width="11.28515625" style="21" bestFit="1" customWidth="1"/>
    <col min="7429" max="7440" width="12.140625" style="21" customWidth="1"/>
    <col min="7441" max="7441" width="18.7109375" style="21" customWidth="1"/>
    <col min="7442" max="7442" width="2" style="21" customWidth="1"/>
    <col min="7443" max="7680" width="11.42578125" style="21"/>
    <col min="7681" max="7681" width="5.140625" style="21" customWidth="1"/>
    <col min="7682" max="7682" width="44.7109375" style="21" customWidth="1"/>
    <col min="7683" max="7683" width="13.5703125" style="21" bestFit="1" customWidth="1"/>
    <col min="7684" max="7684" width="11.28515625" style="21" bestFit="1" customWidth="1"/>
    <col min="7685" max="7696" width="12.140625" style="21" customWidth="1"/>
    <col min="7697" max="7697" width="18.7109375" style="21" customWidth="1"/>
    <col min="7698" max="7698" width="2" style="21" customWidth="1"/>
    <col min="7699" max="7936" width="11.42578125" style="21"/>
    <col min="7937" max="7937" width="5.140625" style="21" customWidth="1"/>
    <col min="7938" max="7938" width="44.7109375" style="21" customWidth="1"/>
    <col min="7939" max="7939" width="13.5703125" style="21" bestFit="1" customWidth="1"/>
    <col min="7940" max="7940" width="11.28515625" style="21" bestFit="1" customWidth="1"/>
    <col min="7941" max="7952" width="12.140625" style="21" customWidth="1"/>
    <col min="7953" max="7953" width="18.7109375" style="21" customWidth="1"/>
    <col min="7954" max="7954" width="2" style="21" customWidth="1"/>
    <col min="7955" max="8192" width="11.42578125" style="21"/>
    <col min="8193" max="8193" width="5.140625" style="21" customWidth="1"/>
    <col min="8194" max="8194" width="44.7109375" style="21" customWidth="1"/>
    <col min="8195" max="8195" width="13.5703125" style="21" bestFit="1" customWidth="1"/>
    <col min="8196" max="8196" width="11.28515625" style="21" bestFit="1" customWidth="1"/>
    <col min="8197" max="8208" width="12.140625" style="21" customWidth="1"/>
    <col min="8209" max="8209" width="18.7109375" style="21" customWidth="1"/>
    <col min="8210" max="8210" width="2" style="21" customWidth="1"/>
    <col min="8211" max="8448" width="11.42578125" style="21"/>
    <col min="8449" max="8449" width="5.140625" style="21" customWidth="1"/>
    <col min="8450" max="8450" width="44.7109375" style="21" customWidth="1"/>
    <col min="8451" max="8451" width="13.5703125" style="21" bestFit="1" customWidth="1"/>
    <col min="8452" max="8452" width="11.28515625" style="21" bestFit="1" customWidth="1"/>
    <col min="8453" max="8464" width="12.140625" style="21" customWidth="1"/>
    <col min="8465" max="8465" width="18.7109375" style="21" customWidth="1"/>
    <col min="8466" max="8466" width="2" style="21" customWidth="1"/>
    <col min="8467" max="8704" width="11.42578125" style="21"/>
    <col min="8705" max="8705" width="5.140625" style="21" customWidth="1"/>
    <col min="8706" max="8706" width="44.7109375" style="21" customWidth="1"/>
    <col min="8707" max="8707" width="13.5703125" style="21" bestFit="1" customWidth="1"/>
    <col min="8708" max="8708" width="11.28515625" style="21" bestFit="1" customWidth="1"/>
    <col min="8709" max="8720" width="12.140625" style="21" customWidth="1"/>
    <col min="8721" max="8721" width="18.7109375" style="21" customWidth="1"/>
    <col min="8722" max="8722" width="2" style="21" customWidth="1"/>
    <col min="8723" max="8960" width="11.42578125" style="21"/>
    <col min="8961" max="8961" width="5.140625" style="21" customWidth="1"/>
    <col min="8962" max="8962" width="44.7109375" style="21" customWidth="1"/>
    <col min="8963" max="8963" width="13.5703125" style="21" bestFit="1" customWidth="1"/>
    <col min="8964" max="8964" width="11.28515625" style="21" bestFit="1" customWidth="1"/>
    <col min="8965" max="8976" width="12.140625" style="21" customWidth="1"/>
    <col min="8977" max="8977" width="18.7109375" style="21" customWidth="1"/>
    <col min="8978" max="8978" width="2" style="21" customWidth="1"/>
    <col min="8979" max="9216" width="11.42578125" style="21"/>
    <col min="9217" max="9217" width="5.140625" style="21" customWidth="1"/>
    <col min="9218" max="9218" width="44.7109375" style="21" customWidth="1"/>
    <col min="9219" max="9219" width="13.5703125" style="21" bestFit="1" customWidth="1"/>
    <col min="9220" max="9220" width="11.28515625" style="21" bestFit="1" customWidth="1"/>
    <col min="9221" max="9232" width="12.140625" style="21" customWidth="1"/>
    <col min="9233" max="9233" width="18.7109375" style="21" customWidth="1"/>
    <col min="9234" max="9234" width="2" style="21" customWidth="1"/>
    <col min="9235" max="9472" width="11.42578125" style="21"/>
    <col min="9473" max="9473" width="5.140625" style="21" customWidth="1"/>
    <col min="9474" max="9474" width="44.7109375" style="21" customWidth="1"/>
    <col min="9475" max="9475" width="13.5703125" style="21" bestFit="1" customWidth="1"/>
    <col min="9476" max="9476" width="11.28515625" style="21" bestFit="1" customWidth="1"/>
    <col min="9477" max="9488" width="12.140625" style="21" customWidth="1"/>
    <col min="9489" max="9489" width="18.7109375" style="21" customWidth="1"/>
    <col min="9490" max="9490" width="2" style="21" customWidth="1"/>
    <col min="9491" max="9728" width="11.42578125" style="21"/>
    <col min="9729" max="9729" width="5.140625" style="21" customWidth="1"/>
    <col min="9730" max="9730" width="44.7109375" style="21" customWidth="1"/>
    <col min="9731" max="9731" width="13.5703125" style="21" bestFit="1" customWidth="1"/>
    <col min="9732" max="9732" width="11.28515625" style="21" bestFit="1" customWidth="1"/>
    <col min="9733" max="9744" width="12.140625" style="21" customWidth="1"/>
    <col min="9745" max="9745" width="18.7109375" style="21" customWidth="1"/>
    <col min="9746" max="9746" width="2" style="21" customWidth="1"/>
    <col min="9747" max="9984" width="11.42578125" style="21"/>
    <col min="9985" max="9985" width="5.140625" style="21" customWidth="1"/>
    <col min="9986" max="9986" width="44.7109375" style="21" customWidth="1"/>
    <col min="9987" max="9987" width="13.5703125" style="21" bestFit="1" customWidth="1"/>
    <col min="9988" max="9988" width="11.28515625" style="21" bestFit="1" customWidth="1"/>
    <col min="9989" max="10000" width="12.140625" style="21" customWidth="1"/>
    <col min="10001" max="10001" width="18.7109375" style="21" customWidth="1"/>
    <col min="10002" max="10002" width="2" style="21" customWidth="1"/>
    <col min="10003" max="10240" width="11.42578125" style="21"/>
    <col min="10241" max="10241" width="5.140625" style="21" customWidth="1"/>
    <col min="10242" max="10242" width="44.7109375" style="21" customWidth="1"/>
    <col min="10243" max="10243" width="13.5703125" style="21" bestFit="1" customWidth="1"/>
    <col min="10244" max="10244" width="11.28515625" style="21" bestFit="1" customWidth="1"/>
    <col min="10245" max="10256" width="12.140625" style="21" customWidth="1"/>
    <col min="10257" max="10257" width="18.7109375" style="21" customWidth="1"/>
    <col min="10258" max="10258" width="2" style="21" customWidth="1"/>
    <col min="10259" max="10496" width="11.42578125" style="21"/>
    <col min="10497" max="10497" width="5.140625" style="21" customWidth="1"/>
    <col min="10498" max="10498" width="44.7109375" style="21" customWidth="1"/>
    <col min="10499" max="10499" width="13.5703125" style="21" bestFit="1" customWidth="1"/>
    <col min="10500" max="10500" width="11.28515625" style="21" bestFit="1" customWidth="1"/>
    <col min="10501" max="10512" width="12.140625" style="21" customWidth="1"/>
    <col min="10513" max="10513" width="18.7109375" style="21" customWidth="1"/>
    <col min="10514" max="10514" width="2" style="21" customWidth="1"/>
    <col min="10515" max="10752" width="11.42578125" style="21"/>
    <col min="10753" max="10753" width="5.140625" style="21" customWidth="1"/>
    <col min="10754" max="10754" width="44.7109375" style="21" customWidth="1"/>
    <col min="10755" max="10755" width="13.5703125" style="21" bestFit="1" customWidth="1"/>
    <col min="10756" max="10756" width="11.28515625" style="21" bestFit="1" customWidth="1"/>
    <col min="10757" max="10768" width="12.140625" style="21" customWidth="1"/>
    <col min="10769" max="10769" width="18.7109375" style="21" customWidth="1"/>
    <col min="10770" max="10770" width="2" style="21" customWidth="1"/>
    <col min="10771" max="11008" width="11.42578125" style="21"/>
    <col min="11009" max="11009" width="5.140625" style="21" customWidth="1"/>
    <col min="11010" max="11010" width="44.7109375" style="21" customWidth="1"/>
    <col min="11011" max="11011" width="13.5703125" style="21" bestFit="1" customWidth="1"/>
    <col min="11012" max="11012" width="11.28515625" style="21" bestFit="1" customWidth="1"/>
    <col min="11013" max="11024" width="12.140625" style="21" customWidth="1"/>
    <col min="11025" max="11025" width="18.7109375" style="21" customWidth="1"/>
    <col min="11026" max="11026" width="2" style="21" customWidth="1"/>
    <col min="11027" max="11264" width="11.42578125" style="21"/>
    <col min="11265" max="11265" width="5.140625" style="21" customWidth="1"/>
    <col min="11266" max="11266" width="44.7109375" style="21" customWidth="1"/>
    <col min="11267" max="11267" width="13.5703125" style="21" bestFit="1" customWidth="1"/>
    <col min="11268" max="11268" width="11.28515625" style="21" bestFit="1" customWidth="1"/>
    <col min="11269" max="11280" width="12.140625" style="21" customWidth="1"/>
    <col min="11281" max="11281" width="18.7109375" style="21" customWidth="1"/>
    <col min="11282" max="11282" width="2" style="21" customWidth="1"/>
    <col min="11283" max="11520" width="11.42578125" style="21"/>
    <col min="11521" max="11521" width="5.140625" style="21" customWidth="1"/>
    <col min="11522" max="11522" width="44.7109375" style="21" customWidth="1"/>
    <col min="11523" max="11523" width="13.5703125" style="21" bestFit="1" customWidth="1"/>
    <col min="11524" max="11524" width="11.28515625" style="21" bestFit="1" customWidth="1"/>
    <col min="11525" max="11536" width="12.140625" style="21" customWidth="1"/>
    <col min="11537" max="11537" width="18.7109375" style="21" customWidth="1"/>
    <col min="11538" max="11538" width="2" style="21" customWidth="1"/>
    <col min="11539" max="11776" width="11.42578125" style="21"/>
    <col min="11777" max="11777" width="5.140625" style="21" customWidth="1"/>
    <col min="11778" max="11778" width="44.7109375" style="21" customWidth="1"/>
    <col min="11779" max="11779" width="13.5703125" style="21" bestFit="1" customWidth="1"/>
    <col min="11780" max="11780" width="11.28515625" style="21" bestFit="1" customWidth="1"/>
    <col min="11781" max="11792" width="12.140625" style="21" customWidth="1"/>
    <col min="11793" max="11793" width="18.7109375" style="21" customWidth="1"/>
    <col min="11794" max="11794" width="2" style="21" customWidth="1"/>
    <col min="11795" max="12032" width="11.42578125" style="21"/>
    <col min="12033" max="12033" width="5.140625" style="21" customWidth="1"/>
    <col min="12034" max="12034" width="44.7109375" style="21" customWidth="1"/>
    <col min="12035" max="12035" width="13.5703125" style="21" bestFit="1" customWidth="1"/>
    <col min="12036" max="12036" width="11.28515625" style="21" bestFit="1" customWidth="1"/>
    <col min="12037" max="12048" width="12.140625" style="21" customWidth="1"/>
    <col min="12049" max="12049" width="18.7109375" style="21" customWidth="1"/>
    <col min="12050" max="12050" width="2" style="21" customWidth="1"/>
    <col min="12051" max="12288" width="11.42578125" style="21"/>
    <col min="12289" max="12289" width="5.140625" style="21" customWidth="1"/>
    <col min="12290" max="12290" width="44.7109375" style="21" customWidth="1"/>
    <col min="12291" max="12291" width="13.5703125" style="21" bestFit="1" customWidth="1"/>
    <col min="12292" max="12292" width="11.28515625" style="21" bestFit="1" customWidth="1"/>
    <col min="12293" max="12304" width="12.140625" style="21" customWidth="1"/>
    <col min="12305" max="12305" width="18.7109375" style="21" customWidth="1"/>
    <col min="12306" max="12306" width="2" style="21" customWidth="1"/>
    <col min="12307" max="12544" width="11.42578125" style="21"/>
    <col min="12545" max="12545" width="5.140625" style="21" customWidth="1"/>
    <col min="12546" max="12546" width="44.7109375" style="21" customWidth="1"/>
    <col min="12547" max="12547" width="13.5703125" style="21" bestFit="1" customWidth="1"/>
    <col min="12548" max="12548" width="11.28515625" style="21" bestFit="1" customWidth="1"/>
    <col min="12549" max="12560" width="12.140625" style="21" customWidth="1"/>
    <col min="12561" max="12561" width="18.7109375" style="21" customWidth="1"/>
    <col min="12562" max="12562" width="2" style="21" customWidth="1"/>
    <col min="12563" max="12800" width="11.42578125" style="21"/>
    <col min="12801" max="12801" width="5.140625" style="21" customWidth="1"/>
    <col min="12802" max="12802" width="44.7109375" style="21" customWidth="1"/>
    <col min="12803" max="12803" width="13.5703125" style="21" bestFit="1" customWidth="1"/>
    <col min="12804" max="12804" width="11.28515625" style="21" bestFit="1" customWidth="1"/>
    <col min="12805" max="12816" width="12.140625" style="21" customWidth="1"/>
    <col min="12817" max="12817" width="18.7109375" style="21" customWidth="1"/>
    <col min="12818" max="12818" width="2" style="21" customWidth="1"/>
    <col min="12819" max="13056" width="11.42578125" style="21"/>
    <col min="13057" max="13057" width="5.140625" style="21" customWidth="1"/>
    <col min="13058" max="13058" width="44.7109375" style="21" customWidth="1"/>
    <col min="13059" max="13059" width="13.5703125" style="21" bestFit="1" customWidth="1"/>
    <col min="13060" max="13060" width="11.28515625" style="21" bestFit="1" customWidth="1"/>
    <col min="13061" max="13072" width="12.140625" style="21" customWidth="1"/>
    <col min="13073" max="13073" width="18.7109375" style="21" customWidth="1"/>
    <col min="13074" max="13074" width="2" style="21" customWidth="1"/>
    <col min="13075" max="13312" width="11.42578125" style="21"/>
    <col min="13313" max="13313" width="5.140625" style="21" customWidth="1"/>
    <col min="13314" max="13314" width="44.7109375" style="21" customWidth="1"/>
    <col min="13315" max="13315" width="13.5703125" style="21" bestFit="1" customWidth="1"/>
    <col min="13316" max="13316" width="11.28515625" style="21" bestFit="1" customWidth="1"/>
    <col min="13317" max="13328" width="12.140625" style="21" customWidth="1"/>
    <col min="13329" max="13329" width="18.7109375" style="21" customWidth="1"/>
    <col min="13330" max="13330" width="2" style="21" customWidth="1"/>
    <col min="13331" max="13568" width="11.42578125" style="21"/>
    <col min="13569" max="13569" width="5.140625" style="21" customWidth="1"/>
    <col min="13570" max="13570" width="44.7109375" style="21" customWidth="1"/>
    <col min="13571" max="13571" width="13.5703125" style="21" bestFit="1" customWidth="1"/>
    <col min="13572" max="13572" width="11.28515625" style="21" bestFit="1" customWidth="1"/>
    <col min="13573" max="13584" width="12.140625" style="21" customWidth="1"/>
    <col min="13585" max="13585" width="18.7109375" style="21" customWidth="1"/>
    <col min="13586" max="13586" width="2" style="21" customWidth="1"/>
    <col min="13587" max="13824" width="11.42578125" style="21"/>
    <col min="13825" max="13825" width="5.140625" style="21" customWidth="1"/>
    <col min="13826" max="13826" width="44.7109375" style="21" customWidth="1"/>
    <col min="13827" max="13827" width="13.5703125" style="21" bestFit="1" customWidth="1"/>
    <col min="13828" max="13828" width="11.28515625" style="21" bestFit="1" customWidth="1"/>
    <col min="13829" max="13840" width="12.140625" style="21" customWidth="1"/>
    <col min="13841" max="13841" width="18.7109375" style="21" customWidth="1"/>
    <col min="13842" max="13842" width="2" style="21" customWidth="1"/>
    <col min="13843" max="14080" width="11.42578125" style="21"/>
    <col min="14081" max="14081" width="5.140625" style="21" customWidth="1"/>
    <col min="14082" max="14082" width="44.7109375" style="21" customWidth="1"/>
    <col min="14083" max="14083" width="13.5703125" style="21" bestFit="1" customWidth="1"/>
    <col min="14084" max="14084" width="11.28515625" style="21" bestFit="1" customWidth="1"/>
    <col min="14085" max="14096" width="12.140625" style="21" customWidth="1"/>
    <col min="14097" max="14097" width="18.7109375" style="21" customWidth="1"/>
    <col min="14098" max="14098" width="2" style="21" customWidth="1"/>
    <col min="14099" max="14336" width="11.42578125" style="21"/>
    <col min="14337" max="14337" width="5.140625" style="21" customWidth="1"/>
    <col min="14338" max="14338" width="44.7109375" style="21" customWidth="1"/>
    <col min="14339" max="14339" width="13.5703125" style="21" bestFit="1" customWidth="1"/>
    <col min="14340" max="14340" width="11.28515625" style="21" bestFit="1" customWidth="1"/>
    <col min="14341" max="14352" width="12.140625" style="21" customWidth="1"/>
    <col min="14353" max="14353" width="18.7109375" style="21" customWidth="1"/>
    <col min="14354" max="14354" width="2" style="21" customWidth="1"/>
    <col min="14355" max="14592" width="11.42578125" style="21"/>
    <col min="14593" max="14593" width="5.140625" style="21" customWidth="1"/>
    <col min="14594" max="14594" width="44.7109375" style="21" customWidth="1"/>
    <col min="14595" max="14595" width="13.5703125" style="21" bestFit="1" customWidth="1"/>
    <col min="14596" max="14596" width="11.28515625" style="21" bestFit="1" customWidth="1"/>
    <col min="14597" max="14608" width="12.140625" style="21" customWidth="1"/>
    <col min="14609" max="14609" width="18.7109375" style="21" customWidth="1"/>
    <col min="14610" max="14610" width="2" style="21" customWidth="1"/>
    <col min="14611" max="14848" width="11.42578125" style="21"/>
    <col min="14849" max="14849" width="5.140625" style="21" customWidth="1"/>
    <col min="14850" max="14850" width="44.7109375" style="21" customWidth="1"/>
    <col min="14851" max="14851" width="13.5703125" style="21" bestFit="1" customWidth="1"/>
    <col min="14852" max="14852" width="11.28515625" style="21" bestFit="1" customWidth="1"/>
    <col min="14853" max="14864" width="12.140625" style="21" customWidth="1"/>
    <col min="14865" max="14865" width="18.7109375" style="21" customWidth="1"/>
    <col min="14866" max="14866" width="2" style="21" customWidth="1"/>
    <col min="14867" max="15104" width="11.42578125" style="21"/>
    <col min="15105" max="15105" width="5.140625" style="21" customWidth="1"/>
    <col min="15106" max="15106" width="44.7109375" style="21" customWidth="1"/>
    <col min="15107" max="15107" width="13.5703125" style="21" bestFit="1" customWidth="1"/>
    <col min="15108" max="15108" width="11.28515625" style="21" bestFit="1" customWidth="1"/>
    <col min="15109" max="15120" width="12.140625" style="21" customWidth="1"/>
    <col min="15121" max="15121" width="18.7109375" style="21" customWidth="1"/>
    <col min="15122" max="15122" width="2" style="21" customWidth="1"/>
    <col min="15123" max="15360" width="11.42578125" style="21"/>
    <col min="15361" max="15361" width="5.140625" style="21" customWidth="1"/>
    <col min="15362" max="15362" width="44.7109375" style="21" customWidth="1"/>
    <col min="15363" max="15363" width="13.5703125" style="21" bestFit="1" customWidth="1"/>
    <col min="15364" max="15364" width="11.28515625" style="21" bestFit="1" customWidth="1"/>
    <col min="15365" max="15376" width="12.140625" style="21" customWidth="1"/>
    <col min="15377" max="15377" width="18.7109375" style="21" customWidth="1"/>
    <col min="15378" max="15378" width="2" style="21" customWidth="1"/>
    <col min="15379" max="15616" width="11.42578125" style="21"/>
    <col min="15617" max="15617" width="5.140625" style="21" customWidth="1"/>
    <col min="15618" max="15618" width="44.7109375" style="21" customWidth="1"/>
    <col min="15619" max="15619" width="13.5703125" style="21" bestFit="1" customWidth="1"/>
    <col min="15620" max="15620" width="11.28515625" style="21" bestFit="1" customWidth="1"/>
    <col min="15621" max="15632" width="12.140625" style="21" customWidth="1"/>
    <col min="15633" max="15633" width="18.7109375" style="21" customWidth="1"/>
    <col min="15634" max="15634" width="2" style="21" customWidth="1"/>
    <col min="15635" max="15872" width="11.42578125" style="21"/>
    <col min="15873" max="15873" width="5.140625" style="21" customWidth="1"/>
    <col min="15874" max="15874" width="44.7109375" style="21" customWidth="1"/>
    <col min="15875" max="15875" width="13.5703125" style="21" bestFit="1" customWidth="1"/>
    <col min="15876" max="15876" width="11.28515625" style="21" bestFit="1" customWidth="1"/>
    <col min="15877" max="15888" width="12.140625" style="21" customWidth="1"/>
    <col min="15889" max="15889" width="18.7109375" style="21" customWidth="1"/>
    <col min="15890" max="15890" width="2" style="21" customWidth="1"/>
    <col min="15891" max="16128" width="11.42578125" style="21"/>
    <col min="16129" max="16129" width="5.140625" style="21" customWidth="1"/>
    <col min="16130" max="16130" width="44.7109375" style="21" customWidth="1"/>
    <col min="16131" max="16131" width="13.5703125" style="21" bestFit="1" customWidth="1"/>
    <col min="16132" max="16132" width="11.28515625" style="21" bestFit="1" customWidth="1"/>
    <col min="16133" max="16144" width="12.140625" style="21" customWidth="1"/>
    <col min="16145" max="16145" width="18.7109375" style="21" customWidth="1"/>
    <col min="16146" max="16146" width="2" style="21" customWidth="1"/>
    <col min="16147" max="16384" width="11.42578125" style="21"/>
  </cols>
  <sheetData>
    <row r="1" spans="1:25" ht="18.75" thickBot="1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s="23" customFormat="1" ht="34.5" customHeight="1">
      <c r="B2" s="46" t="s">
        <v>1</v>
      </c>
      <c r="C2" s="25">
        <v>0</v>
      </c>
      <c r="D2" s="25">
        <v>0.2</v>
      </c>
      <c r="E2" s="25">
        <v>0.4</v>
      </c>
      <c r="F2" s="25">
        <v>0.5</v>
      </c>
      <c r="G2" s="25">
        <v>0.6</v>
      </c>
      <c r="H2" s="25">
        <v>0.7</v>
      </c>
      <c r="I2" s="25">
        <v>0.8</v>
      </c>
      <c r="J2" s="25">
        <v>0.85</v>
      </c>
      <c r="K2" s="25">
        <v>0.9</v>
      </c>
      <c r="L2" s="25">
        <v>0.92</v>
      </c>
      <c r="M2" s="25">
        <v>0.94</v>
      </c>
      <c r="N2" s="25">
        <v>0.96</v>
      </c>
      <c r="O2" s="25">
        <v>0.98</v>
      </c>
      <c r="P2" s="25">
        <v>1</v>
      </c>
      <c r="Q2" s="48" t="s">
        <v>2</v>
      </c>
      <c r="S2" s="26" t="s">
        <v>3</v>
      </c>
      <c r="T2" s="26"/>
      <c r="U2" s="26" t="s">
        <v>4</v>
      </c>
      <c r="V2" s="26"/>
      <c r="W2" s="26" t="s">
        <v>5</v>
      </c>
      <c r="Y2" s="26" t="s">
        <v>6</v>
      </c>
    </row>
    <row r="3" spans="1:25" ht="24" thickBot="1">
      <c r="B3" s="47"/>
      <c r="C3" s="27">
        <v>1</v>
      </c>
      <c r="D3" s="27">
        <v>0.8</v>
      </c>
      <c r="E3" s="27">
        <v>0.6</v>
      </c>
      <c r="F3" s="27">
        <v>0.5</v>
      </c>
      <c r="G3" s="27">
        <v>0.4</v>
      </c>
      <c r="H3" s="27">
        <v>0.3</v>
      </c>
      <c r="I3" s="27">
        <v>0.2</v>
      </c>
      <c r="J3" s="27">
        <v>0.15</v>
      </c>
      <c r="K3" s="27">
        <v>0.1</v>
      </c>
      <c r="L3" s="27">
        <v>0.08</v>
      </c>
      <c r="M3" s="27">
        <v>0.06</v>
      </c>
      <c r="N3" s="27">
        <v>0.04</v>
      </c>
      <c r="O3" s="27">
        <v>0.02</v>
      </c>
      <c r="P3" s="27">
        <v>0</v>
      </c>
      <c r="Q3" s="49"/>
    </row>
    <row r="4" spans="1:25" ht="18" customHeight="1">
      <c r="A4" s="23"/>
      <c r="B4" s="28" t="s">
        <v>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25" ht="17.25" customHeight="1">
      <c r="B5" s="31" t="s">
        <v>8</v>
      </c>
      <c r="C5" s="16">
        <v>0</v>
      </c>
      <c r="D5" s="16">
        <v>217933</v>
      </c>
      <c r="E5" s="16">
        <v>435866</v>
      </c>
      <c r="F5" s="16">
        <v>544833</v>
      </c>
      <c r="G5" s="16">
        <v>653799</v>
      </c>
      <c r="H5" s="16">
        <v>762766</v>
      </c>
      <c r="I5" s="16">
        <v>871732</v>
      </c>
      <c r="J5" s="16">
        <v>926215</v>
      </c>
      <c r="K5" s="16">
        <v>980699</v>
      </c>
      <c r="L5" s="16">
        <v>1002492</v>
      </c>
      <c r="M5" s="16">
        <v>1024285</v>
      </c>
      <c r="N5" s="16">
        <v>1046078</v>
      </c>
      <c r="O5" s="16">
        <v>1067872</v>
      </c>
      <c r="P5" s="16">
        <v>1089665</v>
      </c>
      <c r="Q5" s="32">
        <v>726646</v>
      </c>
      <c r="S5" s="33">
        <f>SUM(C5:P5)</f>
        <v>10624235</v>
      </c>
      <c r="U5" s="33"/>
      <c r="W5" s="34" t="e">
        <f>S5-#REF!</f>
        <v>#REF!</v>
      </c>
      <c r="Y5" s="34" t="e">
        <f>Q5-#REF!</f>
        <v>#REF!</v>
      </c>
    </row>
    <row r="6" spans="1:25" ht="17.25" customHeight="1">
      <c r="A6" s="23"/>
      <c r="B6" s="35" t="s">
        <v>9</v>
      </c>
      <c r="C6" s="17">
        <v>4561</v>
      </c>
      <c r="D6" s="17">
        <v>3649</v>
      </c>
      <c r="E6" s="17">
        <v>2737</v>
      </c>
      <c r="F6" s="17">
        <v>2281</v>
      </c>
      <c r="G6" s="17">
        <v>1824</v>
      </c>
      <c r="H6" s="17">
        <v>1368</v>
      </c>
      <c r="I6" s="17">
        <v>912</v>
      </c>
      <c r="J6" s="17">
        <v>684</v>
      </c>
      <c r="K6" s="17">
        <v>456</v>
      </c>
      <c r="L6" s="17">
        <v>365</v>
      </c>
      <c r="M6" s="17">
        <v>274</v>
      </c>
      <c r="N6" s="17">
        <v>182</v>
      </c>
      <c r="O6" s="17">
        <v>91</v>
      </c>
      <c r="P6" s="17">
        <v>0</v>
      </c>
      <c r="Q6" s="36"/>
      <c r="S6" s="33"/>
      <c r="U6" s="33">
        <f>SUM(C6:P6)</f>
        <v>19384</v>
      </c>
      <c r="W6" s="34" t="e">
        <f>U6-#REF!</f>
        <v>#REF!</v>
      </c>
    </row>
    <row r="7" spans="1:25" ht="12.75" customHeight="1">
      <c r="B7" s="37" t="s">
        <v>10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38"/>
      <c r="S7" s="33"/>
      <c r="U7" s="33"/>
    </row>
    <row r="8" spans="1:25" ht="12.75" customHeight="1">
      <c r="A8" s="23"/>
      <c r="B8" s="31" t="s">
        <v>8</v>
      </c>
      <c r="C8" s="16">
        <v>0</v>
      </c>
      <c r="D8" s="16">
        <v>101415</v>
      </c>
      <c r="E8" s="16">
        <v>202830</v>
      </c>
      <c r="F8" s="16">
        <v>253538</v>
      </c>
      <c r="G8" s="16">
        <v>304245</v>
      </c>
      <c r="H8" s="16">
        <v>354953</v>
      </c>
      <c r="I8" s="16">
        <v>405660</v>
      </c>
      <c r="J8" s="16">
        <v>431014</v>
      </c>
      <c r="K8" s="16">
        <v>456368</v>
      </c>
      <c r="L8" s="16">
        <v>466509</v>
      </c>
      <c r="M8" s="16">
        <v>476651</v>
      </c>
      <c r="N8" s="16">
        <v>486792</v>
      </c>
      <c r="O8" s="16">
        <v>496934</v>
      </c>
      <c r="P8" s="16">
        <v>507075</v>
      </c>
      <c r="Q8" s="32">
        <v>175875</v>
      </c>
      <c r="S8" s="33">
        <f t="shared" ref="S8:S65" si="0">SUM(C8:P8)</f>
        <v>4943984</v>
      </c>
      <c r="U8" s="33"/>
      <c r="W8" s="34" t="e">
        <f>S8-#REF!</f>
        <v>#REF!</v>
      </c>
      <c r="Y8" s="34" t="e">
        <f>Q8-#REF!</f>
        <v>#REF!</v>
      </c>
    </row>
    <row r="9" spans="1:25" ht="12.75" customHeight="1">
      <c r="B9" s="35" t="s">
        <v>9</v>
      </c>
      <c r="C9" s="17">
        <v>3083</v>
      </c>
      <c r="D9" s="17">
        <v>2466</v>
      </c>
      <c r="E9" s="17">
        <v>1850</v>
      </c>
      <c r="F9" s="17">
        <v>1542</v>
      </c>
      <c r="G9" s="17">
        <v>1233</v>
      </c>
      <c r="H9" s="17">
        <v>925</v>
      </c>
      <c r="I9" s="17">
        <v>617</v>
      </c>
      <c r="J9" s="17">
        <v>462</v>
      </c>
      <c r="K9" s="17">
        <v>308</v>
      </c>
      <c r="L9" s="17">
        <v>247</v>
      </c>
      <c r="M9" s="17">
        <v>185</v>
      </c>
      <c r="N9" s="17">
        <v>123</v>
      </c>
      <c r="O9" s="17">
        <v>62</v>
      </c>
      <c r="P9" s="17">
        <v>0</v>
      </c>
      <c r="Q9" s="36"/>
      <c r="S9" s="33"/>
      <c r="U9" s="33">
        <f t="shared" ref="U9:U66" si="1">SUM(C9:P9)</f>
        <v>13103</v>
      </c>
      <c r="W9" s="34" t="e">
        <f>U9-#REF!</f>
        <v>#REF!</v>
      </c>
    </row>
    <row r="10" spans="1:25" ht="12.75" customHeight="1">
      <c r="A10" s="23"/>
      <c r="B10" s="37" t="s">
        <v>11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38"/>
      <c r="S10" s="33"/>
      <c r="U10" s="33"/>
    </row>
    <row r="11" spans="1:25">
      <c r="B11" s="31" t="s">
        <v>8</v>
      </c>
      <c r="C11" s="16">
        <v>0</v>
      </c>
      <c r="D11" s="16">
        <v>41356</v>
      </c>
      <c r="E11" s="16">
        <v>82712</v>
      </c>
      <c r="F11" s="16">
        <v>103391</v>
      </c>
      <c r="G11" s="16">
        <v>124069</v>
      </c>
      <c r="H11" s="16">
        <v>144747</v>
      </c>
      <c r="I11" s="16">
        <v>165425</v>
      </c>
      <c r="J11" s="16">
        <v>175764</v>
      </c>
      <c r="K11" s="16">
        <v>186103</v>
      </c>
      <c r="L11" s="16">
        <v>190239</v>
      </c>
      <c r="M11" s="16">
        <v>194374</v>
      </c>
      <c r="N11" s="16">
        <v>198510</v>
      </c>
      <c r="O11" s="16">
        <v>202645</v>
      </c>
      <c r="P11" s="16">
        <v>206781</v>
      </c>
      <c r="Q11" s="32">
        <v>50464</v>
      </c>
      <c r="S11" s="33">
        <f t="shared" si="0"/>
        <v>2016116</v>
      </c>
      <c r="U11" s="33"/>
      <c r="W11" s="34" t="e">
        <f>S11-#REF!</f>
        <v>#REF!</v>
      </c>
      <c r="Y11" s="34" t="e">
        <f>Q11-#REF!</f>
        <v>#REF!</v>
      </c>
    </row>
    <row r="12" spans="1:25" ht="12.75" customHeight="1">
      <c r="A12" s="23"/>
      <c r="B12" s="35" t="s">
        <v>9</v>
      </c>
      <c r="C12" s="17">
        <v>1703</v>
      </c>
      <c r="D12" s="17">
        <v>1362</v>
      </c>
      <c r="E12" s="17">
        <v>1022</v>
      </c>
      <c r="F12" s="17">
        <v>852</v>
      </c>
      <c r="G12" s="17">
        <v>681</v>
      </c>
      <c r="H12" s="17">
        <v>511</v>
      </c>
      <c r="I12" s="17">
        <v>341</v>
      </c>
      <c r="J12" s="17">
        <v>255</v>
      </c>
      <c r="K12" s="17">
        <v>170</v>
      </c>
      <c r="L12" s="17">
        <v>136</v>
      </c>
      <c r="M12" s="17">
        <v>102</v>
      </c>
      <c r="N12" s="17">
        <v>68</v>
      </c>
      <c r="O12" s="17">
        <v>34</v>
      </c>
      <c r="P12" s="17">
        <v>0</v>
      </c>
      <c r="Q12" s="36"/>
      <c r="S12" s="33"/>
      <c r="U12" s="33">
        <f t="shared" si="1"/>
        <v>7237</v>
      </c>
      <c r="W12" s="34" t="e">
        <f>U12-#REF!</f>
        <v>#REF!</v>
      </c>
    </row>
    <row r="13" spans="1:25" ht="12.75" customHeight="1">
      <c r="B13" s="37" t="s">
        <v>12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38"/>
      <c r="S13" s="33"/>
      <c r="U13" s="33"/>
    </row>
    <row r="14" spans="1:25" ht="12.75" customHeight="1">
      <c r="A14" s="23"/>
      <c r="B14" s="31" t="s">
        <v>8</v>
      </c>
      <c r="C14" s="16">
        <v>0</v>
      </c>
      <c r="D14" s="16">
        <v>98382</v>
      </c>
      <c r="E14" s="16">
        <v>196764</v>
      </c>
      <c r="F14" s="16">
        <v>245955</v>
      </c>
      <c r="G14" s="16">
        <v>295145</v>
      </c>
      <c r="H14" s="16">
        <v>344336</v>
      </c>
      <c r="I14" s="16">
        <v>393527</v>
      </c>
      <c r="J14" s="16">
        <v>418123</v>
      </c>
      <c r="K14" s="16">
        <v>442718</v>
      </c>
      <c r="L14" s="16">
        <v>452556</v>
      </c>
      <c r="M14" s="16">
        <v>462394</v>
      </c>
      <c r="N14" s="16">
        <v>472233</v>
      </c>
      <c r="O14" s="16">
        <v>482071</v>
      </c>
      <c r="P14" s="16">
        <v>491909</v>
      </c>
      <c r="Q14" s="32">
        <v>131266</v>
      </c>
      <c r="S14" s="33">
        <f t="shared" si="0"/>
        <v>4796113</v>
      </c>
      <c r="U14" s="33"/>
      <c r="W14" s="34" t="e">
        <f>S14-#REF!</f>
        <v>#REF!</v>
      </c>
      <c r="Y14" s="34" t="e">
        <f>Q14-#REF!</f>
        <v>#REF!</v>
      </c>
    </row>
    <row r="15" spans="1:25" ht="12.75" customHeight="1">
      <c r="B15" s="35" t="s">
        <v>9</v>
      </c>
      <c r="C15" s="17">
        <v>2014</v>
      </c>
      <c r="D15" s="17">
        <v>1611</v>
      </c>
      <c r="E15" s="17">
        <v>1208</v>
      </c>
      <c r="F15" s="17">
        <v>1007</v>
      </c>
      <c r="G15" s="17">
        <v>806</v>
      </c>
      <c r="H15" s="17">
        <v>604</v>
      </c>
      <c r="I15" s="17">
        <v>403</v>
      </c>
      <c r="J15" s="17">
        <v>302</v>
      </c>
      <c r="K15" s="17">
        <v>201</v>
      </c>
      <c r="L15" s="17">
        <v>161</v>
      </c>
      <c r="M15" s="17">
        <v>121</v>
      </c>
      <c r="N15" s="17">
        <v>81</v>
      </c>
      <c r="O15" s="17">
        <v>40</v>
      </c>
      <c r="P15" s="17">
        <v>0</v>
      </c>
      <c r="Q15" s="36"/>
      <c r="S15" s="33"/>
      <c r="U15" s="33">
        <f t="shared" si="1"/>
        <v>8559</v>
      </c>
      <c r="W15" s="34" t="e">
        <f>U15-#REF!</f>
        <v>#REF!</v>
      </c>
    </row>
    <row r="16" spans="1:25" ht="15.75" customHeight="1">
      <c r="A16" s="23"/>
      <c r="B16" s="37" t="s">
        <v>13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38"/>
      <c r="S16" s="33"/>
      <c r="U16" s="33"/>
    </row>
    <row r="17" spans="1:25" ht="12.75" customHeight="1">
      <c r="B17" s="31" t="s">
        <v>8</v>
      </c>
      <c r="C17" s="16">
        <v>0</v>
      </c>
      <c r="D17" s="16">
        <v>122668</v>
      </c>
      <c r="E17" s="16">
        <v>245336</v>
      </c>
      <c r="F17" s="16">
        <v>306670</v>
      </c>
      <c r="G17" s="16">
        <v>368003</v>
      </c>
      <c r="H17" s="16">
        <v>429337</v>
      </c>
      <c r="I17" s="16">
        <v>490671</v>
      </c>
      <c r="J17" s="16">
        <v>521338</v>
      </c>
      <c r="K17" s="16">
        <v>552005</v>
      </c>
      <c r="L17" s="16">
        <v>564272</v>
      </c>
      <c r="M17" s="16">
        <v>576539</v>
      </c>
      <c r="N17" s="16">
        <v>588805</v>
      </c>
      <c r="O17" s="16">
        <v>601072</v>
      </c>
      <c r="P17" s="16">
        <v>613339</v>
      </c>
      <c r="Q17" s="32">
        <v>451642</v>
      </c>
      <c r="S17" s="33">
        <f t="shared" si="0"/>
        <v>5980055</v>
      </c>
      <c r="U17" s="33"/>
      <c r="W17" s="34" t="e">
        <f>S17-#REF!</f>
        <v>#REF!</v>
      </c>
      <c r="Y17" s="34" t="e">
        <f>Q17-#REF!</f>
        <v>#REF!</v>
      </c>
    </row>
    <row r="18" spans="1:25" ht="12.75" customHeight="1">
      <c r="A18" s="23"/>
      <c r="B18" s="35" t="s">
        <v>9</v>
      </c>
      <c r="C18" s="17">
        <v>2679</v>
      </c>
      <c r="D18" s="17">
        <v>2143</v>
      </c>
      <c r="E18" s="17">
        <v>1607</v>
      </c>
      <c r="F18" s="17">
        <v>1340</v>
      </c>
      <c r="G18" s="17">
        <v>1072</v>
      </c>
      <c r="H18" s="17">
        <v>804</v>
      </c>
      <c r="I18" s="17">
        <v>536</v>
      </c>
      <c r="J18" s="17">
        <v>402</v>
      </c>
      <c r="K18" s="17">
        <v>268</v>
      </c>
      <c r="L18" s="17">
        <v>214</v>
      </c>
      <c r="M18" s="17">
        <v>161</v>
      </c>
      <c r="N18" s="17">
        <v>107</v>
      </c>
      <c r="O18" s="17">
        <v>54</v>
      </c>
      <c r="P18" s="17">
        <v>0</v>
      </c>
      <c r="Q18" s="36"/>
      <c r="S18" s="33"/>
      <c r="U18" s="33">
        <f t="shared" si="1"/>
        <v>11387</v>
      </c>
      <c r="W18" s="34" t="e">
        <f>U18-#REF!</f>
        <v>#REF!</v>
      </c>
    </row>
    <row r="19" spans="1:25" ht="12.75" customHeight="1">
      <c r="B19" s="37" t="s">
        <v>14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8"/>
      <c r="S19" s="33"/>
      <c r="U19" s="33"/>
    </row>
    <row r="20" spans="1:25" ht="12.75" customHeight="1">
      <c r="A20" s="23"/>
      <c r="B20" s="31" t="s">
        <v>8</v>
      </c>
      <c r="C20" s="16">
        <v>0</v>
      </c>
      <c r="D20" s="16">
        <v>43372</v>
      </c>
      <c r="E20" s="16">
        <v>86745</v>
      </c>
      <c r="F20" s="16">
        <v>108431</v>
      </c>
      <c r="G20" s="16">
        <v>130117</v>
      </c>
      <c r="H20" s="16">
        <v>151803</v>
      </c>
      <c r="I20" s="16">
        <v>173490</v>
      </c>
      <c r="J20" s="16">
        <v>184333</v>
      </c>
      <c r="K20" s="16">
        <v>195176</v>
      </c>
      <c r="L20" s="16">
        <v>199513</v>
      </c>
      <c r="M20" s="16">
        <v>203850</v>
      </c>
      <c r="N20" s="16">
        <v>208188</v>
      </c>
      <c r="O20" s="16">
        <v>212525</v>
      </c>
      <c r="P20" s="16">
        <v>216862</v>
      </c>
      <c r="Q20" s="32">
        <v>155382</v>
      </c>
      <c r="S20" s="33">
        <f t="shared" si="0"/>
        <v>2114405</v>
      </c>
      <c r="U20" s="33"/>
      <c r="W20" s="34" t="e">
        <f>S20-#REF!</f>
        <v>#REF!</v>
      </c>
      <c r="Y20" s="34" t="e">
        <f>Q20-#REF!</f>
        <v>#REF!</v>
      </c>
    </row>
    <row r="21" spans="1:25" ht="15.75" customHeight="1">
      <c r="B21" s="35" t="s">
        <v>9</v>
      </c>
      <c r="C21" s="17">
        <v>996</v>
      </c>
      <c r="D21" s="17">
        <v>797</v>
      </c>
      <c r="E21" s="17">
        <v>598</v>
      </c>
      <c r="F21" s="17">
        <v>498</v>
      </c>
      <c r="G21" s="17">
        <v>398</v>
      </c>
      <c r="H21" s="17">
        <v>299</v>
      </c>
      <c r="I21" s="17">
        <v>199</v>
      </c>
      <c r="J21" s="17">
        <v>149</v>
      </c>
      <c r="K21" s="17">
        <v>100</v>
      </c>
      <c r="L21" s="17">
        <v>80</v>
      </c>
      <c r="M21" s="17">
        <v>60</v>
      </c>
      <c r="N21" s="17">
        <v>40</v>
      </c>
      <c r="O21" s="17">
        <v>20</v>
      </c>
      <c r="P21" s="17">
        <v>0</v>
      </c>
      <c r="Q21" s="36"/>
      <c r="S21" s="33"/>
      <c r="U21" s="33">
        <f t="shared" si="1"/>
        <v>4234</v>
      </c>
      <c r="W21" s="34" t="e">
        <f>U21-#REF!</f>
        <v>#REF!</v>
      </c>
    </row>
    <row r="22" spans="1:25" ht="12.75" customHeight="1">
      <c r="A22" s="23"/>
      <c r="B22" s="37" t="s">
        <v>15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8"/>
      <c r="S22" s="33"/>
      <c r="U22" s="33"/>
    </row>
    <row r="23" spans="1:25" ht="12.75" customHeight="1">
      <c r="B23" s="31" t="s">
        <v>8</v>
      </c>
      <c r="C23" s="16">
        <v>0</v>
      </c>
      <c r="D23" s="16">
        <v>100170</v>
      </c>
      <c r="E23" s="16">
        <v>200340</v>
      </c>
      <c r="F23" s="16">
        <v>250426</v>
      </c>
      <c r="G23" s="16">
        <v>300511</v>
      </c>
      <c r="H23" s="16">
        <v>350596</v>
      </c>
      <c r="I23" s="16">
        <v>400681</v>
      </c>
      <c r="J23" s="16">
        <v>425723</v>
      </c>
      <c r="K23" s="16">
        <v>450766</v>
      </c>
      <c r="L23" s="16">
        <v>460783</v>
      </c>
      <c r="M23" s="16">
        <v>470800</v>
      </c>
      <c r="N23" s="16">
        <v>480817</v>
      </c>
      <c r="O23" s="16">
        <v>490834</v>
      </c>
      <c r="P23" s="16">
        <v>500851</v>
      </c>
      <c r="Q23" s="32">
        <v>349117</v>
      </c>
      <c r="S23" s="33">
        <f t="shared" si="0"/>
        <v>4883298</v>
      </c>
      <c r="U23" s="33"/>
      <c r="W23" s="34" t="e">
        <f>S23-#REF!</f>
        <v>#REF!</v>
      </c>
      <c r="Y23" s="34" t="e">
        <f>Q23-#REF!</f>
        <v>#REF!</v>
      </c>
    </row>
    <row r="24" spans="1:25" ht="12.75" customHeight="1">
      <c r="A24" s="23"/>
      <c r="B24" s="35" t="s">
        <v>9</v>
      </c>
      <c r="C24" s="17">
        <v>2387</v>
      </c>
      <c r="D24" s="17">
        <v>1910</v>
      </c>
      <c r="E24" s="17">
        <v>1432</v>
      </c>
      <c r="F24" s="17">
        <v>1194</v>
      </c>
      <c r="G24" s="17">
        <v>955</v>
      </c>
      <c r="H24" s="17">
        <v>716</v>
      </c>
      <c r="I24" s="17">
        <v>477</v>
      </c>
      <c r="J24" s="17">
        <v>358</v>
      </c>
      <c r="K24" s="17">
        <v>239</v>
      </c>
      <c r="L24" s="17">
        <v>191</v>
      </c>
      <c r="M24" s="17">
        <v>143</v>
      </c>
      <c r="N24" s="17">
        <v>95</v>
      </c>
      <c r="O24" s="17">
        <v>48</v>
      </c>
      <c r="P24" s="17">
        <v>0</v>
      </c>
      <c r="Q24" s="36"/>
      <c r="S24" s="33"/>
      <c r="U24" s="33">
        <f t="shared" si="1"/>
        <v>10145</v>
      </c>
      <c r="W24" s="34" t="e">
        <f>U24-#REF!</f>
        <v>#REF!</v>
      </c>
    </row>
    <row r="25" spans="1:25" ht="12.75" customHeight="1">
      <c r="B25" s="37" t="s">
        <v>16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8"/>
      <c r="S25" s="33"/>
      <c r="U25" s="33"/>
    </row>
    <row r="26" spans="1:25" ht="17.25" customHeight="1">
      <c r="A26" s="23"/>
      <c r="B26" s="31" t="s">
        <v>8</v>
      </c>
      <c r="C26" s="16">
        <v>0</v>
      </c>
      <c r="D26" s="16">
        <v>340973</v>
      </c>
      <c r="E26" s="16">
        <v>681947</v>
      </c>
      <c r="F26" s="16">
        <v>852434</v>
      </c>
      <c r="G26" s="16">
        <v>1022920</v>
      </c>
      <c r="H26" s="16">
        <v>1193407</v>
      </c>
      <c r="I26" s="16">
        <v>1363894</v>
      </c>
      <c r="J26" s="16">
        <v>1449137</v>
      </c>
      <c r="K26" s="16">
        <v>1534380</v>
      </c>
      <c r="L26" s="16">
        <v>1568478</v>
      </c>
      <c r="M26" s="16">
        <v>1602575</v>
      </c>
      <c r="N26" s="16">
        <v>1636672</v>
      </c>
      <c r="O26" s="16">
        <v>1670770</v>
      </c>
      <c r="P26" s="16">
        <v>1704867</v>
      </c>
      <c r="Q26" s="32">
        <v>321522</v>
      </c>
      <c r="S26" s="33">
        <f t="shared" si="0"/>
        <v>16622454</v>
      </c>
      <c r="U26" s="33"/>
      <c r="W26" s="34" t="e">
        <f>S26-#REF!</f>
        <v>#REF!</v>
      </c>
      <c r="Y26" s="34" t="e">
        <f>Q26-#REF!</f>
        <v>#REF!</v>
      </c>
    </row>
    <row r="27" spans="1:25" ht="15" customHeight="1">
      <c r="B27" s="35" t="s">
        <v>9</v>
      </c>
      <c r="C27" s="17">
        <v>4954</v>
      </c>
      <c r="D27" s="17">
        <v>3963</v>
      </c>
      <c r="E27" s="17">
        <v>2972</v>
      </c>
      <c r="F27" s="17">
        <v>2477</v>
      </c>
      <c r="G27" s="17">
        <v>1982</v>
      </c>
      <c r="H27" s="17">
        <v>1486</v>
      </c>
      <c r="I27" s="17">
        <v>991</v>
      </c>
      <c r="J27" s="17">
        <v>743</v>
      </c>
      <c r="K27" s="17">
        <v>495</v>
      </c>
      <c r="L27" s="17">
        <v>396</v>
      </c>
      <c r="M27" s="17">
        <v>297</v>
      </c>
      <c r="N27" s="17">
        <v>198</v>
      </c>
      <c r="O27" s="17">
        <v>99</v>
      </c>
      <c r="P27" s="17">
        <v>0</v>
      </c>
      <c r="Q27" s="36"/>
      <c r="S27" s="33"/>
      <c r="U27" s="33">
        <f t="shared" si="1"/>
        <v>21053</v>
      </c>
      <c r="W27" s="34" t="e">
        <f>U27-#REF!</f>
        <v>#REF!</v>
      </c>
    </row>
    <row r="28" spans="1:25" ht="12.75" customHeight="1">
      <c r="A28" s="23"/>
      <c r="B28" s="37" t="s">
        <v>17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38"/>
      <c r="S28" s="33"/>
      <c r="U28" s="33"/>
    </row>
    <row r="29" spans="1:25" ht="12.75" customHeight="1">
      <c r="B29" s="31" t="s">
        <v>8</v>
      </c>
      <c r="C29" s="16">
        <v>0</v>
      </c>
      <c r="D29" s="16">
        <v>1246984</v>
      </c>
      <c r="E29" s="16">
        <v>2493968</v>
      </c>
      <c r="F29" s="16">
        <v>3117461</v>
      </c>
      <c r="G29" s="16">
        <v>3740953</v>
      </c>
      <c r="H29" s="16">
        <v>4364445</v>
      </c>
      <c r="I29" s="16">
        <v>4987937</v>
      </c>
      <c r="J29" s="16">
        <v>5299683</v>
      </c>
      <c r="K29" s="16">
        <v>5611429</v>
      </c>
      <c r="L29" s="16">
        <v>5736127</v>
      </c>
      <c r="M29" s="16">
        <v>5860826</v>
      </c>
      <c r="N29" s="16">
        <v>5985524</v>
      </c>
      <c r="O29" s="16">
        <v>6110223</v>
      </c>
      <c r="P29" s="16">
        <v>6234921</v>
      </c>
      <c r="Q29" s="32">
        <v>779686</v>
      </c>
      <c r="S29" s="33">
        <f t="shared" si="0"/>
        <v>60790481</v>
      </c>
      <c r="U29" s="33"/>
      <c r="W29" s="34" t="e">
        <f>S29-#REF!</f>
        <v>#REF!</v>
      </c>
      <c r="Y29" s="34" t="e">
        <f>Q29-#REF!</f>
        <v>#REF!</v>
      </c>
    </row>
    <row r="30" spans="1:25" ht="12.75" customHeight="1">
      <c r="A30" s="23"/>
      <c r="B30" s="35" t="s">
        <v>9</v>
      </c>
      <c r="C30" s="17">
        <v>18956</v>
      </c>
      <c r="D30" s="17">
        <v>15165</v>
      </c>
      <c r="E30" s="17">
        <v>11374</v>
      </c>
      <c r="F30" s="17">
        <v>9478</v>
      </c>
      <c r="G30" s="17">
        <v>7582</v>
      </c>
      <c r="H30" s="17">
        <v>5687</v>
      </c>
      <c r="I30" s="17">
        <v>3791</v>
      </c>
      <c r="J30" s="17">
        <v>2843</v>
      </c>
      <c r="K30" s="17">
        <v>1896</v>
      </c>
      <c r="L30" s="17">
        <v>1516</v>
      </c>
      <c r="M30" s="17">
        <v>1137</v>
      </c>
      <c r="N30" s="17">
        <v>758</v>
      </c>
      <c r="O30" s="17">
        <v>379</v>
      </c>
      <c r="P30" s="17">
        <v>0</v>
      </c>
      <c r="Q30" s="36"/>
      <c r="S30" s="33"/>
      <c r="U30" s="33">
        <f t="shared" si="1"/>
        <v>80562</v>
      </c>
      <c r="W30" s="34" t="e">
        <f>U30-#REF!</f>
        <v>#REF!</v>
      </c>
    </row>
    <row r="31" spans="1:25" ht="12.75" customHeight="1">
      <c r="A31" s="23"/>
      <c r="B31" s="37" t="s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38"/>
      <c r="S31" s="33"/>
      <c r="U31" s="33"/>
    </row>
    <row r="32" spans="1:25" ht="12.75" customHeight="1">
      <c r="B32" s="31" t="s">
        <v>8</v>
      </c>
      <c r="C32" s="16">
        <v>0</v>
      </c>
      <c r="D32" s="16">
        <v>110573</v>
      </c>
      <c r="E32" s="16">
        <v>221147</v>
      </c>
      <c r="F32" s="16">
        <v>276434</v>
      </c>
      <c r="G32" s="16">
        <v>331720</v>
      </c>
      <c r="H32" s="16">
        <v>387007</v>
      </c>
      <c r="I32" s="16">
        <v>442294</v>
      </c>
      <c r="J32" s="16">
        <v>469937</v>
      </c>
      <c r="K32" s="16">
        <v>497580</v>
      </c>
      <c r="L32" s="16">
        <v>508638</v>
      </c>
      <c r="M32" s="16">
        <v>519695</v>
      </c>
      <c r="N32" s="16">
        <v>530752</v>
      </c>
      <c r="O32" s="16">
        <v>541810</v>
      </c>
      <c r="P32" s="16">
        <v>552867</v>
      </c>
      <c r="Q32" s="32">
        <v>91820</v>
      </c>
      <c r="R32" s="14"/>
      <c r="S32" s="33">
        <f t="shared" si="0"/>
        <v>5390454</v>
      </c>
      <c r="U32" s="33"/>
      <c r="W32" s="34" t="e">
        <f>S32-#REF!</f>
        <v>#REF!</v>
      </c>
      <c r="Y32" s="34" t="e">
        <f>Q32-#REF!</f>
        <v>#REF!</v>
      </c>
    </row>
    <row r="33" spans="1:25" ht="12.75" customHeight="1">
      <c r="A33" s="23"/>
      <c r="B33" s="35" t="s">
        <v>9</v>
      </c>
      <c r="C33" s="17">
        <v>2281</v>
      </c>
      <c r="D33" s="17">
        <v>1825</v>
      </c>
      <c r="E33" s="17">
        <v>1369</v>
      </c>
      <c r="F33" s="17">
        <v>1141</v>
      </c>
      <c r="G33" s="17">
        <v>912</v>
      </c>
      <c r="H33" s="17">
        <v>684</v>
      </c>
      <c r="I33" s="17">
        <v>456</v>
      </c>
      <c r="J33" s="17">
        <v>342</v>
      </c>
      <c r="K33" s="17">
        <v>228</v>
      </c>
      <c r="L33" s="17">
        <v>182</v>
      </c>
      <c r="M33" s="17">
        <v>137</v>
      </c>
      <c r="N33" s="17">
        <v>91</v>
      </c>
      <c r="O33" s="17">
        <v>46</v>
      </c>
      <c r="P33" s="17">
        <v>0</v>
      </c>
      <c r="Q33" s="36"/>
      <c r="R33" s="14"/>
      <c r="S33" s="33"/>
      <c r="U33" s="33">
        <f t="shared" si="1"/>
        <v>9694</v>
      </c>
      <c r="W33" s="34" t="e">
        <f>U33-#REF!</f>
        <v>#REF!</v>
      </c>
    </row>
    <row r="34" spans="1:25" ht="12.75" customHeight="1">
      <c r="B34" s="37" t="s">
        <v>19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38"/>
      <c r="S34" s="33"/>
      <c r="U34" s="33"/>
    </row>
    <row r="35" spans="1:25" ht="12.75" customHeight="1">
      <c r="A35" s="23"/>
      <c r="B35" s="31" t="s">
        <v>8</v>
      </c>
      <c r="C35" s="16">
        <v>0</v>
      </c>
      <c r="D35" s="16">
        <v>73964</v>
      </c>
      <c r="E35" s="16">
        <v>147929</v>
      </c>
      <c r="F35" s="16">
        <v>184911</v>
      </c>
      <c r="G35" s="16">
        <v>221893</v>
      </c>
      <c r="H35" s="16">
        <v>258875</v>
      </c>
      <c r="I35" s="16">
        <v>295858</v>
      </c>
      <c r="J35" s="16">
        <v>314349</v>
      </c>
      <c r="K35" s="16">
        <v>332840</v>
      </c>
      <c r="L35" s="16">
        <v>340236</v>
      </c>
      <c r="M35" s="16">
        <v>347633</v>
      </c>
      <c r="N35" s="16">
        <v>355029</v>
      </c>
      <c r="O35" s="16">
        <v>362426</v>
      </c>
      <c r="P35" s="16">
        <v>369822</v>
      </c>
      <c r="Q35" s="32">
        <v>63349</v>
      </c>
      <c r="S35" s="33">
        <f t="shared" si="0"/>
        <v>3605765</v>
      </c>
      <c r="U35" s="33"/>
      <c r="W35" s="34" t="e">
        <f>S35-#REF!</f>
        <v>#REF!</v>
      </c>
      <c r="Y35" s="34" t="e">
        <f>Q35-#REF!</f>
        <v>#REF!</v>
      </c>
    </row>
    <row r="36" spans="1:25" ht="12.75" customHeight="1">
      <c r="B36" s="35" t="s">
        <v>9</v>
      </c>
      <c r="C36" s="17">
        <v>1378</v>
      </c>
      <c r="D36" s="17">
        <v>1102</v>
      </c>
      <c r="E36" s="17">
        <v>827</v>
      </c>
      <c r="F36" s="17">
        <v>689</v>
      </c>
      <c r="G36" s="17">
        <v>551</v>
      </c>
      <c r="H36" s="17">
        <v>413</v>
      </c>
      <c r="I36" s="17">
        <v>276</v>
      </c>
      <c r="J36" s="17">
        <v>207</v>
      </c>
      <c r="K36" s="17">
        <v>138</v>
      </c>
      <c r="L36" s="17">
        <v>110</v>
      </c>
      <c r="M36" s="17">
        <v>83</v>
      </c>
      <c r="N36" s="17">
        <v>55</v>
      </c>
      <c r="O36" s="17">
        <v>28</v>
      </c>
      <c r="P36" s="17">
        <v>0</v>
      </c>
      <c r="Q36" s="36"/>
      <c r="S36" s="33"/>
      <c r="U36" s="33">
        <f t="shared" si="1"/>
        <v>5857</v>
      </c>
      <c r="W36" s="34" t="e">
        <f>U36-#REF!</f>
        <v>#REF!</v>
      </c>
    </row>
    <row r="37" spans="1:25" ht="12.75" customHeight="1">
      <c r="A37" s="23"/>
      <c r="B37" s="37" t="s">
        <v>20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38"/>
      <c r="S37" s="33"/>
      <c r="U37" s="33"/>
    </row>
    <row r="38" spans="1:25" ht="12.75" customHeight="1">
      <c r="B38" s="31" t="s">
        <v>8</v>
      </c>
      <c r="C38" s="16">
        <v>0</v>
      </c>
      <c r="D38" s="16">
        <v>207353</v>
      </c>
      <c r="E38" s="16">
        <v>414705</v>
      </c>
      <c r="F38" s="16">
        <v>518382</v>
      </c>
      <c r="G38" s="16">
        <v>622058</v>
      </c>
      <c r="H38" s="16">
        <v>725734</v>
      </c>
      <c r="I38" s="16">
        <v>829410</v>
      </c>
      <c r="J38" s="16">
        <v>881249</v>
      </c>
      <c r="K38" s="16">
        <v>933087</v>
      </c>
      <c r="L38" s="16">
        <v>953822</v>
      </c>
      <c r="M38" s="16">
        <v>974557</v>
      </c>
      <c r="N38" s="16">
        <v>995292</v>
      </c>
      <c r="O38" s="16">
        <v>1016028</v>
      </c>
      <c r="P38" s="16">
        <v>1036763</v>
      </c>
      <c r="Q38" s="32">
        <v>209410</v>
      </c>
      <c r="S38" s="33">
        <f t="shared" si="0"/>
        <v>10108440</v>
      </c>
      <c r="U38" s="33"/>
      <c r="W38" s="34" t="e">
        <f>S38-#REF!</f>
        <v>#REF!</v>
      </c>
      <c r="Y38" s="34" t="e">
        <f>Q38-#REF!</f>
        <v>#REF!</v>
      </c>
    </row>
    <row r="39" spans="1:25" ht="12.75" customHeight="1">
      <c r="A39" s="23"/>
      <c r="B39" s="35" t="s">
        <v>9</v>
      </c>
      <c r="C39" s="17">
        <v>3981</v>
      </c>
      <c r="D39" s="17">
        <v>3185</v>
      </c>
      <c r="E39" s="17">
        <v>2389</v>
      </c>
      <c r="F39" s="17">
        <v>1991</v>
      </c>
      <c r="G39" s="17">
        <v>1592</v>
      </c>
      <c r="H39" s="17">
        <v>1194</v>
      </c>
      <c r="I39" s="17">
        <v>796</v>
      </c>
      <c r="J39" s="17">
        <v>597</v>
      </c>
      <c r="K39" s="17">
        <v>398</v>
      </c>
      <c r="L39" s="17">
        <v>318</v>
      </c>
      <c r="M39" s="17">
        <v>239</v>
      </c>
      <c r="N39" s="17">
        <v>159</v>
      </c>
      <c r="O39" s="17">
        <v>80</v>
      </c>
      <c r="P39" s="17">
        <v>0</v>
      </c>
      <c r="Q39" s="36"/>
      <c r="S39" s="33"/>
      <c r="U39" s="33">
        <f t="shared" si="1"/>
        <v>16919</v>
      </c>
      <c r="W39" s="34" t="e">
        <f>U39-#REF!</f>
        <v>#REF!</v>
      </c>
    </row>
    <row r="40" spans="1:25" ht="12.75" customHeight="1">
      <c r="B40" s="37" t="s">
        <v>21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8"/>
      <c r="S40" s="33"/>
      <c r="U40" s="33"/>
    </row>
    <row r="41" spans="1:25" ht="12.75" customHeight="1">
      <c r="A41" s="23"/>
      <c r="B41" s="31" t="s">
        <v>8</v>
      </c>
      <c r="C41" s="16">
        <v>0</v>
      </c>
      <c r="D41" s="16">
        <v>131552</v>
      </c>
      <c r="E41" s="16">
        <v>263104</v>
      </c>
      <c r="F41" s="16">
        <v>328880</v>
      </c>
      <c r="G41" s="16">
        <v>394655</v>
      </c>
      <c r="H41" s="16">
        <v>460431</v>
      </c>
      <c r="I41" s="16">
        <v>526207</v>
      </c>
      <c r="J41" s="16">
        <v>559095</v>
      </c>
      <c r="K41" s="16">
        <v>591983</v>
      </c>
      <c r="L41" s="16">
        <v>605138</v>
      </c>
      <c r="M41" s="16">
        <v>618293</v>
      </c>
      <c r="N41" s="16">
        <v>631449</v>
      </c>
      <c r="O41" s="16">
        <v>644604</v>
      </c>
      <c r="P41" s="16">
        <v>657759</v>
      </c>
      <c r="Q41" s="32">
        <v>288215</v>
      </c>
      <c r="S41" s="33">
        <f t="shared" si="0"/>
        <v>6413150</v>
      </c>
      <c r="U41" s="33"/>
      <c r="W41" s="34" t="e">
        <f>S41-#REF!</f>
        <v>#REF!</v>
      </c>
      <c r="Y41" s="34" t="e">
        <f>Q41-#REF!</f>
        <v>#REF!</v>
      </c>
    </row>
    <row r="42" spans="1:25" ht="12.75" customHeight="1">
      <c r="B42" s="35" t="s">
        <v>9</v>
      </c>
      <c r="C42" s="17">
        <v>1863</v>
      </c>
      <c r="D42" s="17">
        <v>1490</v>
      </c>
      <c r="E42" s="17">
        <v>1118</v>
      </c>
      <c r="F42" s="17">
        <v>932</v>
      </c>
      <c r="G42" s="17">
        <v>745</v>
      </c>
      <c r="H42" s="17">
        <v>559</v>
      </c>
      <c r="I42" s="17">
        <v>373</v>
      </c>
      <c r="J42" s="17">
        <v>279</v>
      </c>
      <c r="K42" s="17">
        <v>186</v>
      </c>
      <c r="L42" s="17">
        <v>149</v>
      </c>
      <c r="M42" s="17">
        <v>112</v>
      </c>
      <c r="N42" s="17">
        <v>75</v>
      </c>
      <c r="O42" s="17">
        <v>37</v>
      </c>
      <c r="P42" s="17">
        <v>0</v>
      </c>
      <c r="Q42" s="36"/>
      <c r="S42" s="33"/>
      <c r="U42" s="33">
        <f t="shared" si="1"/>
        <v>7918</v>
      </c>
      <c r="W42" s="34" t="e">
        <f>U42-#REF!</f>
        <v>#REF!</v>
      </c>
    </row>
    <row r="43" spans="1:25" ht="12.75" customHeight="1">
      <c r="A43" s="23"/>
      <c r="B43" s="37" t="s">
        <v>22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38"/>
      <c r="S43" s="33"/>
      <c r="U43" s="33"/>
    </row>
    <row r="44" spans="1:25" ht="12.75" customHeight="1">
      <c r="B44" s="31" t="s">
        <v>8</v>
      </c>
      <c r="C44" s="16">
        <v>0</v>
      </c>
      <c r="D44" s="16">
        <v>147305</v>
      </c>
      <c r="E44" s="16">
        <v>294611</v>
      </c>
      <c r="F44" s="16">
        <v>368264</v>
      </c>
      <c r="G44" s="16">
        <v>441916</v>
      </c>
      <c r="H44" s="16">
        <v>515569</v>
      </c>
      <c r="I44" s="16">
        <v>589222</v>
      </c>
      <c r="J44" s="16">
        <v>626048</v>
      </c>
      <c r="K44" s="16">
        <v>662874</v>
      </c>
      <c r="L44" s="16">
        <v>677605</v>
      </c>
      <c r="M44" s="16">
        <v>692335</v>
      </c>
      <c r="N44" s="16">
        <v>707066</v>
      </c>
      <c r="O44" s="16">
        <v>721796</v>
      </c>
      <c r="P44" s="16">
        <v>736527</v>
      </c>
      <c r="Q44" s="32">
        <v>293660</v>
      </c>
      <c r="S44" s="33">
        <f t="shared" si="0"/>
        <v>7181138</v>
      </c>
      <c r="U44" s="33"/>
      <c r="W44" s="34" t="e">
        <f>S44-#REF!</f>
        <v>#REF!</v>
      </c>
      <c r="Y44" s="34" t="e">
        <f>Q44-#REF!</f>
        <v>#REF!</v>
      </c>
    </row>
    <row r="45" spans="1:25" ht="12.75" customHeight="1">
      <c r="A45" s="23"/>
      <c r="B45" s="35" t="s">
        <v>9</v>
      </c>
      <c r="C45" s="17">
        <v>2017</v>
      </c>
      <c r="D45" s="17">
        <v>1614</v>
      </c>
      <c r="E45" s="17">
        <v>1210</v>
      </c>
      <c r="F45" s="17">
        <v>1009</v>
      </c>
      <c r="G45" s="17">
        <v>807</v>
      </c>
      <c r="H45" s="17">
        <v>605</v>
      </c>
      <c r="I45" s="17">
        <v>403</v>
      </c>
      <c r="J45" s="17">
        <v>303</v>
      </c>
      <c r="K45" s="17">
        <v>202</v>
      </c>
      <c r="L45" s="17">
        <v>161</v>
      </c>
      <c r="M45" s="17">
        <v>121</v>
      </c>
      <c r="N45" s="17">
        <v>81</v>
      </c>
      <c r="O45" s="17">
        <v>40</v>
      </c>
      <c r="P45" s="17">
        <v>0</v>
      </c>
      <c r="Q45" s="36"/>
      <c r="S45" s="33"/>
      <c r="U45" s="33">
        <f t="shared" si="1"/>
        <v>8573</v>
      </c>
      <c r="W45" s="34" t="e">
        <f>U45-#REF!</f>
        <v>#REF!</v>
      </c>
    </row>
    <row r="46" spans="1:25" ht="12.75" customHeight="1">
      <c r="B46" s="39" t="s">
        <v>23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8"/>
      <c r="S46" s="33"/>
      <c r="U46" s="33"/>
    </row>
    <row r="47" spans="1:25" ht="12.75" customHeight="1">
      <c r="A47" s="23"/>
      <c r="B47" s="31" t="s">
        <v>8</v>
      </c>
      <c r="C47" s="16">
        <v>0</v>
      </c>
      <c r="D47" s="16">
        <v>106807</v>
      </c>
      <c r="E47" s="16">
        <v>213614</v>
      </c>
      <c r="F47" s="16">
        <v>267018</v>
      </c>
      <c r="G47" s="16">
        <v>320422</v>
      </c>
      <c r="H47" s="16">
        <v>373825</v>
      </c>
      <c r="I47" s="16">
        <v>427229</v>
      </c>
      <c r="J47" s="16">
        <v>453931</v>
      </c>
      <c r="K47" s="16">
        <v>480632</v>
      </c>
      <c r="L47" s="16">
        <v>491313</v>
      </c>
      <c r="M47" s="16">
        <v>501994</v>
      </c>
      <c r="N47" s="16">
        <v>512675</v>
      </c>
      <c r="O47" s="16">
        <v>523355</v>
      </c>
      <c r="P47" s="16">
        <v>534036</v>
      </c>
      <c r="Q47" s="32">
        <v>119876</v>
      </c>
      <c r="S47" s="33">
        <f t="shared" si="0"/>
        <v>5206851</v>
      </c>
      <c r="U47" s="33"/>
      <c r="W47" s="34" t="e">
        <f>S47-#REF!</f>
        <v>#REF!</v>
      </c>
      <c r="Y47" s="34" t="e">
        <f>Q47-#REF!</f>
        <v>#REF!</v>
      </c>
    </row>
    <row r="48" spans="1:25" ht="12.75" customHeight="1">
      <c r="B48" s="35" t="s">
        <v>9</v>
      </c>
      <c r="C48" s="17">
        <v>1579</v>
      </c>
      <c r="D48" s="17">
        <v>1263</v>
      </c>
      <c r="E48" s="17">
        <v>947</v>
      </c>
      <c r="F48" s="17">
        <v>790</v>
      </c>
      <c r="G48" s="17">
        <v>632</v>
      </c>
      <c r="H48" s="17">
        <v>474</v>
      </c>
      <c r="I48" s="17">
        <v>316</v>
      </c>
      <c r="J48" s="17">
        <v>237</v>
      </c>
      <c r="K48" s="17">
        <v>158</v>
      </c>
      <c r="L48" s="17">
        <v>126</v>
      </c>
      <c r="M48" s="17">
        <v>95</v>
      </c>
      <c r="N48" s="17">
        <v>63</v>
      </c>
      <c r="O48" s="17">
        <v>32</v>
      </c>
      <c r="P48" s="17">
        <v>0</v>
      </c>
      <c r="Q48" s="36"/>
      <c r="S48" s="33"/>
      <c r="U48" s="33">
        <f t="shared" si="1"/>
        <v>6712</v>
      </c>
      <c r="W48" s="34" t="e">
        <f>U48-#REF!</f>
        <v>#REF!</v>
      </c>
    </row>
    <row r="49" spans="1:25" ht="12.75" customHeight="1">
      <c r="A49" s="23"/>
      <c r="B49" s="39" t="s">
        <v>24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8"/>
      <c r="S49" s="33"/>
      <c r="U49" s="33"/>
    </row>
    <row r="50" spans="1:25" ht="12.75" customHeight="1">
      <c r="B50" s="31" t="s">
        <v>8</v>
      </c>
      <c r="C50" s="16">
        <v>0</v>
      </c>
      <c r="D50" s="16">
        <v>117326</v>
      </c>
      <c r="E50" s="16">
        <v>234652</v>
      </c>
      <c r="F50" s="16">
        <v>293315</v>
      </c>
      <c r="G50" s="16">
        <v>351978</v>
      </c>
      <c r="H50" s="16">
        <v>410641</v>
      </c>
      <c r="I50" s="16">
        <v>469304</v>
      </c>
      <c r="J50" s="16">
        <v>498636</v>
      </c>
      <c r="K50" s="16">
        <v>527967</v>
      </c>
      <c r="L50" s="16">
        <v>539700</v>
      </c>
      <c r="M50" s="16">
        <v>551432</v>
      </c>
      <c r="N50" s="16">
        <v>563165</v>
      </c>
      <c r="O50" s="16">
        <v>574897</v>
      </c>
      <c r="P50" s="16">
        <v>586630</v>
      </c>
      <c r="Q50" s="32">
        <v>124220</v>
      </c>
      <c r="S50" s="33">
        <f t="shared" si="0"/>
        <v>5719643</v>
      </c>
      <c r="U50" s="33"/>
      <c r="W50" s="34" t="e">
        <f>S50-#REF!</f>
        <v>#REF!</v>
      </c>
      <c r="Y50" s="34" t="e">
        <f>Q50-#REF!</f>
        <v>#REF!</v>
      </c>
    </row>
    <row r="51" spans="1:25" ht="12.75" customHeight="1">
      <c r="A51" s="23"/>
      <c r="B51" s="35" t="s">
        <v>9</v>
      </c>
      <c r="C51" s="17">
        <v>1607</v>
      </c>
      <c r="D51" s="17">
        <v>1286</v>
      </c>
      <c r="E51" s="17">
        <v>964</v>
      </c>
      <c r="F51" s="17">
        <v>804</v>
      </c>
      <c r="G51" s="17">
        <v>643</v>
      </c>
      <c r="H51" s="17">
        <v>482</v>
      </c>
      <c r="I51" s="17">
        <v>321</v>
      </c>
      <c r="J51" s="17">
        <v>241</v>
      </c>
      <c r="K51" s="17">
        <v>161</v>
      </c>
      <c r="L51" s="17">
        <v>129</v>
      </c>
      <c r="M51" s="17">
        <v>96</v>
      </c>
      <c r="N51" s="17">
        <v>64</v>
      </c>
      <c r="O51" s="17">
        <v>32</v>
      </c>
      <c r="P51" s="17">
        <v>0</v>
      </c>
      <c r="Q51" s="36"/>
      <c r="S51" s="33"/>
      <c r="U51" s="33">
        <f t="shared" si="1"/>
        <v>6830</v>
      </c>
      <c r="W51" s="34" t="e">
        <f>U51-#REF!</f>
        <v>#REF!</v>
      </c>
    </row>
    <row r="52" spans="1:25" ht="12.75" customHeight="1">
      <c r="B52" s="39" t="s">
        <v>25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38"/>
      <c r="S52" s="33"/>
      <c r="U52" s="33"/>
    </row>
    <row r="53" spans="1:25" ht="12.75" customHeight="1">
      <c r="A53" s="23"/>
      <c r="B53" s="31" t="s">
        <v>8</v>
      </c>
      <c r="C53" s="16">
        <v>0</v>
      </c>
      <c r="D53" s="16">
        <v>158219</v>
      </c>
      <c r="E53" s="16">
        <v>316439</v>
      </c>
      <c r="F53" s="16">
        <v>395549</v>
      </c>
      <c r="G53" s="16">
        <v>474658</v>
      </c>
      <c r="H53" s="16">
        <v>553768</v>
      </c>
      <c r="I53" s="16">
        <v>632878</v>
      </c>
      <c r="J53" s="16">
        <v>672432</v>
      </c>
      <c r="K53" s="16">
        <v>711987</v>
      </c>
      <c r="L53" s="16">
        <v>727809</v>
      </c>
      <c r="M53" s="16">
        <v>743631</v>
      </c>
      <c r="N53" s="16">
        <v>759453</v>
      </c>
      <c r="O53" s="16">
        <v>775275</v>
      </c>
      <c r="P53" s="16">
        <v>791097</v>
      </c>
      <c r="Q53" s="32">
        <v>447953</v>
      </c>
      <c r="S53" s="33">
        <f t="shared" si="0"/>
        <v>7713195</v>
      </c>
      <c r="U53" s="33"/>
      <c r="W53" s="34" t="e">
        <f>S53-#REF!</f>
        <v>#REF!</v>
      </c>
      <c r="Y53" s="34" t="e">
        <f>Q53-#REF!</f>
        <v>#REF!</v>
      </c>
    </row>
    <row r="54" spans="1:25" ht="12.75" customHeight="1">
      <c r="B54" s="35" t="s">
        <v>9</v>
      </c>
      <c r="C54" s="17">
        <v>2825</v>
      </c>
      <c r="D54" s="17">
        <v>2260</v>
      </c>
      <c r="E54" s="17">
        <v>1695</v>
      </c>
      <c r="F54" s="17">
        <v>1413</v>
      </c>
      <c r="G54" s="17">
        <v>1130</v>
      </c>
      <c r="H54" s="17">
        <v>848</v>
      </c>
      <c r="I54" s="17">
        <v>565</v>
      </c>
      <c r="J54" s="17">
        <v>424</v>
      </c>
      <c r="K54" s="17">
        <v>283</v>
      </c>
      <c r="L54" s="17">
        <v>226</v>
      </c>
      <c r="M54" s="17">
        <v>170</v>
      </c>
      <c r="N54" s="17">
        <v>113</v>
      </c>
      <c r="O54" s="17">
        <v>57</v>
      </c>
      <c r="P54" s="17">
        <v>0</v>
      </c>
      <c r="Q54" s="36"/>
      <c r="S54" s="33"/>
      <c r="U54" s="33">
        <f t="shared" si="1"/>
        <v>12009</v>
      </c>
      <c r="W54" s="34" t="e">
        <f>U54-#REF!</f>
        <v>#REF!</v>
      </c>
    </row>
    <row r="55" spans="1:25" ht="25.5" customHeight="1">
      <c r="A55" s="23"/>
      <c r="B55" s="41" t="s">
        <v>26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38"/>
      <c r="S55" s="33"/>
      <c r="U55" s="33"/>
    </row>
    <row r="56" spans="1:25" ht="12.75" customHeight="1">
      <c r="B56" s="31" t="s">
        <v>8</v>
      </c>
      <c r="C56" s="16">
        <v>0</v>
      </c>
      <c r="D56" s="16">
        <v>35498</v>
      </c>
      <c r="E56" s="16">
        <v>70996</v>
      </c>
      <c r="F56" s="16">
        <v>88745</v>
      </c>
      <c r="G56" s="16">
        <v>106494</v>
      </c>
      <c r="H56" s="16">
        <v>124243</v>
      </c>
      <c r="I56" s="16">
        <v>141992</v>
      </c>
      <c r="J56" s="16">
        <v>150867</v>
      </c>
      <c r="K56" s="16">
        <v>159741</v>
      </c>
      <c r="L56" s="16">
        <v>163291</v>
      </c>
      <c r="M56" s="16">
        <v>166841</v>
      </c>
      <c r="N56" s="16">
        <v>170390</v>
      </c>
      <c r="O56" s="16">
        <v>173940</v>
      </c>
      <c r="P56" s="16">
        <v>177490</v>
      </c>
      <c r="Q56" s="32">
        <v>47861</v>
      </c>
      <c r="S56" s="33">
        <f t="shared" si="0"/>
        <v>1730528</v>
      </c>
      <c r="U56" s="33"/>
      <c r="W56" s="34" t="e">
        <f>S56-#REF!</f>
        <v>#REF!</v>
      </c>
      <c r="Y56" s="34" t="e">
        <f>Q56-#REF!</f>
        <v>#REF!</v>
      </c>
    </row>
    <row r="57" spans="1:25" ht="12.75" customHeight="1">
      <c r="A57" s="23"/>
      <c r="B57" s="35" t="s">
        <v>9</v>
      </c>
      <c r="C57" s="17">
        <v>688</v>
      </c>
      <c r="D57" s="17">
        <v>550</v>
      </c>
      <c r="E57" s="17">
        <v>413</v>
      </c>
      <c r="F57" s="17">
        <v>344</v>
      </c>
      <c r="G57" s="17">
        <v>275</v>
      </c>
      <c r="H57" s="17">
        <v>206</v>
      </c>
      <c r="I57" s="17">
        <v>138</v>
      </c>
      <c r="J57" s="17">
        <v>103</v>
      </c>
      <c r="K57" s="17">
        <v>69</v>
      </c>
      <c r="L57" s="17">
        <v>55</v>
      </c>
      <c r="M57" s="17">
        <v>41</v>
      </c>
      <c r="N57" s="17">
        <v>28</v>
      </c>
      <c r="O57" s="17">
        <v>14</v>
      </c>
      <c r="P57" s="17">
        <v>0</v>
      </c>
      <c r="Q57" s="36"/>
      <c r="S57" s="33"/>
      <c r="U57" s="33">
        <f t="shared" si="1"/>
        <v>2924</v>
      </c>
      <c r="W57" s="34" t="e">
        <f>U57-#REF!</f>
        <v>#REF!</v>
      </c>
    </row>
    <row r="58" spans="1:25" ht="24.75" customHeight="1">
      <c r="B58" s="41" t="s">
        <v>27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38"/>
      <c r="S58" s="33"/>
      <c r="U58" s="33"/>
    </row>
    <row r="59" spans="1:25" ht="12.75" customHeight="1">
      <c r="A59" s="23"/>
      <c r="B59" s="31" t="s">
        <v>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32"/>
      <c r="S59" s="33"/>
      <c r="U59" s="33"/>
    </row>
    <row r="60" spans="1:25" ht="12.75" customHeight="1">
      <c r="B60" s="35" t="s">
        <v>9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36"/>
      <c r="S60" s="33"/>
      <c r="U60" s="33"/>
    </row>
    <row r="61" spans="1:25" ht="14.25" customHeight="1">
      <c r="B61" s="37" t="s">
        <v>28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38"/>
      <c r="S61" s="33"/>
      <c r="U61" s="33"/>
    </row>
    <row r="62" spans="1:25" ht="12.75" customHeight="1">
      <c r="A62" s="23"/>
      <c r="B62" s="31" t="s">
        <v>8</v>
      </c>
      <c r="C62" s="16">
        <v>0</v>
      </c>
      <c r="D62" s="16">
        <v>19028</v>
      </c>
      <c r="E62" s="16">
        <v>38057</v>
      </c>
      <c r="F62" s="16">
        <v>47571</v>
      </c>
      <c r="G62" s="16">
        <v>57085</v>
      </c>
      <c r="H62" s="16">
        <v>66599</v>
      </c>
      <c r="I62" s="16">
        <v>76114</v>
      </c>
      <c r="J62" s="16">
        <v>80871</v>
      </c>
      <c r="K62" s="16">
        <v>85628</v>
      </c>
      <c r="L62" s="16">
        <v>87531</v>
      </c>
      <c r="M62" s="16">
        <v>89433</v>
      </c>
      <c r="N62" s="16">
        <v>91336</v>
      </c>
      <c r="O62" s="16">
        <v>93239</v>
      </c>
      <c r="P62" s="16">
        <v>95142</v>
      </c>
      <c r="Q62" s="32">
        <v>14211</v>
      </c>
      <c r="S62" s="33">
        <f t="shared" si="0"/>
        <v>927634</v>
      </c>
      <c r="U62" s="33"/>
      <c r="W62" s="34" t="e">
        <f>S62-#REF!</f>
        <v>#REF!</v>
      </c>
    </row>
    <row r="63" spans="1:25" ht="12.75" customHeight="1">
      <c r="B63" s="42" t="s">
        <v>9</v>
      </c>
      <c r="C63" s="17">
        <v>363</v>
      </c>
      <c r="D63" s="17">
        <v>290</v>
      </c>
      <c r="E63" s="17">
        <v>218</v>
      </c>
      <c r="F63" s="17">
        <v>182</v>
      </c>
      <c r="G63" s="17">
        <v>145</v>
      </c>
      <c r="H63" s="17">
        <v>109</v>
      </c>
      <c r="I63" s="17">
        <v>73</v>
      </c>
      <c r="J63" s="17">
        <v>54</v>
      </c>
      <c r="K63" s="17">
        <v>36</v>
      </c>
      <c r="L63" s="17">
        <v>29</v>
      </c>
      <c r="M63" s="17">
        <v>22</v>
      </c>
      <c r="N63" s="17">
        <v>15</v>
      </c>
      <c r="O63" s="17">
        <v>7</v>
      </c>
      <c r="P63" s="17">
        <v>0</v>
      </c>
      <c r="Q63" s="36"/>
      <c r="S63" s="33"/>
      <c r="U63" s="33">
        <f t="shared" si="1"/>
        <v>1543</v>
      </c>
      <c r="W63" s="34" t="e">
        <f>U63-#REF!</f>
        <v>#REF!</v>
      </c>
    </row>
    <row r="64" spans="1:25" ht="28.5" customHeight="1">
      <c r="A64" s="23"/>
      <c r="B64" s="39" t="s">
        <v>29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38"/>
      <c r="S64" s="33"/>
      <c r="U64" s="33">
        <f t="shared" si="1"/>
        <v>0</v>
      </c>
    </row>
    <row r="65" spans="1:25">
      <c r="A65" s="23"/>
      <c r="B65" s="31" t="s">
        <v>8</v>
      </c>
      <c r="C65" s="19">
        <v>0</v>
      </c>
      <c r="D65" s="19">
        <v>85695</v>
      </c>
      <c r="E65" s="19">
        <v>171390</v>
      </c>
      <c r="F65" s="19">
        <v>214238</v>
      </c>
      <c r="G65" s="19">
        <v>257086</v>
      </c>
      <c r="H65" s="19">
        <v>299933</v>
      </c>
      <c r="I65" s="19">
        <v>342781</v>
      </c>
      <c r="J65" s="19">
        <v>364205</v>
      </c>
      <c r="K65" s="19">
        <v>385628</v>
      </c>
      <c r="L65" s="19">
        <v>394198</v>
      </c>
      <c r="M65" s="19">
        <v>402767</v>
      </c>
      <c r="N65" s="19">
        <v>411337</v>
      </c>
      <c r="O65" s="19">
        <v>419906</v>
      </c>
      <c r="P65" s="19">
        <v>428476</v>
      </c>
      <c r="Q65" s="32">
        <v>228584</v>
      </c>
      <c r="S65" s="33">
        <f t="shared" si="0"/>
        <v>4177640</v>
      </c>
      <c r="U65" s="33"/>
      <c r="W65" s="34" t="e">
        <f>S65-#REF!</f>
        <v>#REF!</v>
      </c>
      <c r="Y65" s="34" t="e">
        <f>Q65-#REF!</f>
        <v>#REF!</v>
      </c>
    </row>
    <row r="66" spans="1:25">
      <c r="A66" s="23"/>
      <c r="B66" s="35" t="s">
        <v>9</v>
      </c>
      <c r="C66" s="17">
        <v>1564</v>
      </c>
      <c r="D66" s="17">
        <v>1251</v>
      </c>
      <c r="E66" s="17">
        <v>938</v>
      </c>
      <c r="F66" s="17">
        <v>782</v>
      </c>
      <c r="G66" s="17">
        <v>626</v>
      </c>
      <c r="H66" s="17">
        <v>469</v>
      </c>
      <c r="I66" s="17">
        <v>313</v>
      </c>
      <c r="J66" s="17">
        <v>235</v>
      </c>
      <c r="K66" s="17">
        <v>156</v>
      </c>
      <c r="L66" s="17">
        <v>125</v>
      </c>
      <c r="M66" s="17">
        <v>94</v>
      </c>
      <c r="N66" s="17">
        <v>63</v>
      </c>
      <c r="O66" s="17">
        <v>31</v>
      </c>
      <c r="P66" s="17">
        <v>0</v>
      </c>
      <c r="Q66" s="36"/>
      <c r="S66" s="33"/>
      <c r="U66" s="33">
        <f t="shared" si="1"/>
        <v>6647</v>
      </c>
      <c r="W66" s="34" t="e">
        <f>U66-#REF!</f>
        <v>#REF!</v>
      </c>
    </row>
    <row r="67" spans="1:25">
      <c r="B67" s="39" t="s">
        <v>30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38"/>
      <c r="S67" s="33"/>
      <c r="U67" s="33"/>
    </row>
    <row r="68" spans="1:25">
      <c r="A68" s="23"/>
      <c r="B68" s="31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32">
        <v>1373562</v>
      </c>
      <c r="S68" s="33"/>
      <c r="U68" s="33"/>
    </row>
    <row r="69" spans="1:25" ht="15" thickBot="1">
      <c r="B69" s="43" t="s">
        <v>9</v>
      </c>
      <c r="C69" s="15"/>
      <c r="D69" s="15"/>
      <c r="E69" s="15"/>
      <c r="F69" s="15"/>
      <c r="G69" s="15"/>
      <c r="H69" s="13"/>
      <c r="I69" s="13"/>
      <c r="J69" s="13"/>
      <c r="K69" s="13"/>
      <c r="L69" s="13"/>
      <c r="M69" s="15"/>
      <c r="N69" s="13"/>
      <c r="O69" s="13"/>
      <c r="P69" s="15"/>
      <c r="Q69" s="44"/>
      <c r="S69" s="33"/>
      <c r="U69" s="33"/>
    </row>
    <row r="70" spans="1:25">
      <c r="A70" s="23"/>
      <c r="H70" s="24"/>
      <c r="I70" s="24"/>
      <c r="J70" s="24"/>
      <c r="K70" s="24"/>
      <c r="L70" s="24"/>
      <c r="N70" s="24"/>
      <c r="O70" s="24"/>
    </row>
    <row r="71" spans="1:25" ht="59.25" customHeight="1">
      <c r="B71" s="50" t="s">
        <v>31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2.75"/>
  <cols>
    <col min="1" max="1" width="24.28515625" style="2" customWidth="1"/>
    <col min="2" max="2" width="23" style="2" bestFit="1" customWidth="1"/>
    <col min="3" max="5" width="23.42578125" style="2" bestFit="1" customWidth="1"/>
    <col min="6" max="6" width="23" style="2" bestFit="1" customWidth="1"/>
    <col min="7" max="7" width="23.42578125" style="2" bestFit="1" customWidth="1"/>
    <col min="8" max="8" width="23" style="2" bestFit="1" customWidth="1"/>
    <col min="9" max="9" width="24.28515625" style="2" bestFit="1" customWidth="1"/>
    <col min="10" max="10" width="23" style="2" bestFit="1" customWidth="1"/>
    <col min="11" max="12" width="23.85546875" style="2" bestFit="1" customWidth="1"/>
    <col min="13" max="13" width="23.42578125" style="2" bestFit="1" customWidth="1"/>
    <col min="14" max="14" width="25.7109375" style="2" bestFit="1" customWidth="1"/>
    <col min="15" max="15" width="5.28515625" style="2" bestFit="1" customWidth="1"/>
    <col min="16" max="16" width="10.42578125" style="2" customWidth="1"/>
    <col min="17" max="16384" width="11.42578125" style="2"/>
  </cols>
  <sheetData>
    <row r="1" spans="1:16" ht="15.75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6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5">
      <c r="A3" s="3"/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3"/>
      <c r="O3" s="8" t="s">
        <v>34</v>
      </c>
      <c r="P3" s="7">
        <v>3800</v>
      </c>
    </row>
    <row r="4" spans="1:16">
      <c r="A4" s="4"/>
      <c r="B4" s="4">
        <v>44197</v>
      </c>
      <c r="C4" s="4">
        <v>44228</v>
      </c>
      <c r="D4" s="4">
        <v>44256</v>
      </c>
      <c r="E4" s="4">
        <v>44287</v>
      </c>
      <c r="F4" s="4">
        <v>44317</v>
      </c>
      <c r="G4" s="4">
        <v>44348</v>
      </c>
      <c r="H4" s="4">
        <v>44378</v>
      </c>
      <c r="I4" s="4">
        <v>44409</v>
      </c>
      <c r="J4" s="4">
        <v>44440</v>
      </c>
      <c r="K4" s="4">
        <v>44470</v>
      </c>
      <c r="L4" s="4">
        <v>44501</v>
      </c>
      <c r="M4" s="4">
        <v>44531</v>
      </c>
      <c r="N4" s="4" t="s">
        <v>35</v>
      </c>
    </row>
    <row r="5" spans="1:16" s="1" customFormat="1" ht="15">
      <c r="A5" s="9" t="s">
        <v>36</v>
      </c>
      <c r="B5" s="10" t="e">
        <f>+#REF!</f>
        <v>#REF!</v>
      </c>
      <c r="C5" s="10" t="e">
        <f>+#REF!</f>
        <v>#REF!</v>
      </c>
      <c r="D5" s="10" t="e">
        <f>+#REF!</f>
        <v>#REF!</v>
      </c>
      <c r="E5" s="10" t="e">
        <f>+#REF!</f>
        <v>#REF!</v>
      </c>
      <c r="F5" s="10" t="e">
        <f>+#REF!</f>
        <v>#REF!</v>
      </c>
      <c r="G5" s="10" t="e">
        <f>+#REF!</f>
        <v>#REF!</v>
      </c>
      <c r="H5" s="10" t="e">
        <f>+#REF!</f>
        <v>#REF!</v>
      </c>
      <c r="I5" s="10" t="e">
        <f>+#REF!</f>
        <v>#REF!</v>
      </c>
      <c r="J5" s="10" t="e">
        <f>+#REF!</f>
        <v>#REF!</v>
      </c>
      <c r="K5" s="10" t="e">
        <f>+#REF!</f>
        <v>#REF!</v>
      </c>
      <c r="L5" s="10" t="e">
        <f>+#REF!</f>
        <v>#REF!</v>
      </c>
      <c r="M5" s="10" t="e">
        <f>+#REF!</f>
        <v>#REF!</v>
      </c>
      <c r="N5" s="10" t="e">
        <f>SUM(B5:M5)</f>
        <v>#REF!</v>
      </c>
    </row>
    <row r="6" spans="1:16" s="1" customFormat="1" ht="15">
      <c r="A6" s="9" t="s">
        <v>37</v>
      </c>
      <c r="B6" s="10" t="e">
        <f>+#REF!</f>
        <v>#REF!</v>
      </c>
      <c r="C6" s="10" t="e">
        <f>+#REF!</f>
        <v>#REF!</v>
      </c>
      <c r="D6" s="10" t="e">
        <f>+#REF!</f>
        <v>#REF!</v>
      </c>
      <c r="E6" s="10" t="e">
        <f>+#REF!</f>
        <v>#REF!</v>
      </c>
      <c r="F6" s="10" t="e">
        <f>+#REF!</f>
        <v>#REF!</v>
      </c>
      <c r="G6" s="10" t="e">
        <f>+#REF!</f>
        <v>#REF!</v>
      </c>
      <c r="H6" s="10" t="e">
        <f>+#REF!</f>
        <v>#REF!</v>
      </c>
      <c r="I6" s="10" t="e">
        <f>+#REF!</f>
        <v>#REF!</v>
      </c>
      <c r="J6" s="10" t="e">
        <f>+#REF!</f>
        <v>#REF!</v>
      </c>
      <c r="K6" s="10" t="e">
        <f>+#REF!</f>
        <v>#REF!</v>
      </c>
      <c r="L6" s="10" t="e">
        <f>+#REF!</f>
        <v>#REF!</v>
      </c>
      <c r="M6" s="10" t="e">
        <f>+#REF!</f>
        <v>#REF!</v>
      </c>
      <c r="N6" s="10" t="e">
        <f>SUM(B6:M6)</f>
        <v>#REF!</v>
      </c>
    </row>
    <row r="7" spans="1:16" s="1" customFormat="1" ht="15">
      <c r="A7" s="9" t="s">
        <v>38</v>
      </c>
      <c r="B7" s="10" t="e">
        <f>+#REF!</f>
        <v>#REF!</v>
      </c>
      <c r="C7" s="10" t="e">
        <f>+#REF!</f>
        <v>#REF!</v>
      </c>
      <c r="D7" s="10" t="e">
        <f>+#REF!</f>
        <v>#REF!</v>
      </c>
      <c r="E7" s="10" t="e">
        <f>+#REF!</f>
        <v>#REF!</v>
      </c>
      <c r="F7" s="10" t="e">
        <f>+#REF!</f>
        <v>#REF!</v>
      </c>
      <c r="G7" s="10" t="e">
        <f>+#REF!</f>
        <v>#REF!</v>
      </c>
      <c r="H7" s="10" t="e">
        <f>+#REF!</f>
        <v>#REF!</v>
      </c>
      <c r="I7" s="10" t="e">
        <f>+#REF!</f>
        <v>#REF!</v>
      </c>
      <c r="J7" s="10" t="e">
        <f>+#REF!</f>
        <v>#REF!</v>
      </c>
      <c r="K7" s="10" t="e">
        <f>+#REF!</f>
        <v>#REF!</v>
      </c>
      <c r="L7" s="10" t="e">
        <f>+#REF!</f>
        <v>#REF!</v>
      </c>
      <c r="M7" s="10" t="e">
        <f>+#REF!</f>
        <v>#REF!</v>
      </c>
      <c r="N7" s="10" t="e">
        <f>SUM(B7:M7)</f>
        <v>#REF!</v>
      </c>
    </row>
    <row r="8" spans="1:16" s="1" customFormat="1" ht="15">
      <c r="A8" s="11" t="s">
        <v>39</v>
      </c>
      <c r="B8" s="10" t="e">
        <f>+B5+B6+B7</f>
        <v>#REF!</v>
      </c>
      <c r="C8" s="10" t="e">
        <f t="shared" ref="C8:N8" si="0">+C5+C6+C7</f>
        <v>#REF!</v>
      </c>
      <c r="D8" s="10" t="e">
        <f t="shared" si="0"/>
        <v>#REF!</v>
      </c>
      <c r="E8" s="10" t="e">
        <f t="shared" si="0"/>
        <v>#REF!</v>
      </c>
      <c r="F8" s="10" t="e">
        <f t="shared" si="0"/>
        <v>#REF!</v>
      </c>
      <c r="G8" s="10" t="e">
        <f t="shared" si="0"/>
        <v>#REF!</v>
      </c>
      <c r="H8" s="10" t="e">
        <f t="shared" si="0"/>
        <v>#REF!</v>
      </c>
      <c r="I8" s="10" t="e">
        <f t="shared" si="0"/>
        <v>#REF!</v>
      </c>
      <c r="J8" s="10" t="e">
        <f t="shared" si="0"/>
        <v>#REF!</v>
      </c>
      <c r="K8" s="10" t="e">
        <f t="shared" si="0"/>
        <v>#REF!</v>
      </c>
      <c r="L8" s="10" t="e">
        <f t="shared" si="0"/>
        <v>#REF!</v>
      </c>
      <c r="M8" s="10" t="e">
        <f t="shared" si="0"/>
        <v>#REF!</v>
      </c>
      <c r="N8" s="10" t="e">
        <f t="shared" si="0"/>
        <v>#REF!</v>
      </c>
      <c r="O8" s="12"/>
    </row>
    <row r="9" spans="1:16" ht="15">
      <c r="A9" s="3"/>
      <c r="B9" s="57"/>
      <c r="C9" s="3"/>
      <c r="D9" s="3"/>
      <c r="E9" s="3"/>
      <c r="F9" s="6"/>
      <c r="G9" s="3"/>
      <c r="H9" s="3"/>
      <c r="I9" s="3"/>
      <c r="J9" s="3"/>
      <c r="M9" s="3"/>
      <c r="N9" s="10" t="e">
        <f>+N5+N6+N7</f>
        <v>#REF!</v>
      </c>
      <c r="O9" s="5"/>
    </row>
    <row r="10" spans="1:16" ht="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2025-08-26T18:06:11Z</dcterms:modified>
  <cp:category/>
  <cp:contentStatus/>
</cp:coreProperties>
</file>