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onsolidación Información\GCO\38. Desarrollo DTI\Job48 Requerimiento CREG 160 IPAT\Tema Comunicaciones\04. Publicacion_2026\01. Revisión Tarifa\"/>
    </mc:Choice>
  </mc:AlternateContent>
  <xr:revisionPtr revIDLastSave="0" documentId="13_ncr:1_{2328B039-49AD-46C7-80EF-921E9A8C6844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Cargos DIC 2025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DIC 2025'!$B$4:$Q$70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DIC 2025'!$1:$3</definedName>
    <definedName name="VAR">#REF!</definedName>
    <definedName name="VARACORR">#REF!</definedName>
    <definedName name="WILLI">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S35" i="40"/>
  <c r="W35" i="40" s="1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U15" i="40"/>
  <c r="W15" i="40" s="1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<sst xmlns="http://schemas.openxmlformats.org/spreadsheetml/2006/main" count="74" uniqueCount="32">
  <si>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t>Cusiana - El Porvenir</t>
  </si>
  <si>
    <t>Gasoducto del Ariari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</si>
  <si>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</si>
  <si>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</si>
  <si>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</si>
  <si>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</si>
  <si>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</si>
  <si>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</si>
  <si>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</si>
  <si>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</si>
  <si>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</si>
  <si>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</si>
  <si>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</si>
  <si>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</si>
  <si>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</si>
  <si>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</si>
  <si>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 xml:space="preserve">Cargos Estampilla Gasoductos Principales </t>
  </si>
  <si>
    <t>Cargos Estampilla Ramales con Delta Cargos</t>
  </si>
  <si>
    <t>% de la Inversión Base Remunerada con Cargo Fijo</t>
  </si>
  <si>
    <t>CARGO AO&amp;M ($/KPCD/A)</t>
  </si>
  <si>
    <t xml:space="preserve">       C.F. ($/KPCD-año)</t>
  </si>
  <si>
    <t xml:space="preserve">       C.V. ($/KPC)</t>
  </si>
  <si>
    <t>El Porvenir - La Belleza</t>
  </si>
  <si>
    <t>Gasoducto de la Sabana</t>
  </si>
  <si>
    <t xml:space="preserve">VALIDACION </t>
  </si>
  <si>
    <t xml:space="preserve">VALIDACION CF </t>
  </si>
  <si>
    <t xml:space="preserve">VALIDACION CV </t>
  </si>
  <si>
    <t>VALIDACION AO&amp;M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</si>
  <si>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</si>
  <si>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t>Ballena – Barrancabermeja</t>
  </si>
  <si>
    <t xml:space="preserve">Barrancabermeja – Sebastopol </t>
  </si>
  <si>
    <r>
      <t xml:space="preserve">CARGOS PROVISIONALES RESOLUCIÓN CREG 102 010 de 2022 A DIC DE 2024 - APLICADOS EN ENERO DE 2026*
</t>
    </r>
    <r>
      <rPr>
        <sz val="14"/>
        <rFont val="Eurostile"/>
      </rPr>
      <t>*Estos Cargos Provisionales se han actualizado con base en el Indice de Precios al Consumidor (IPC) e Indice de Precios al Productor Oferta Interna (IPP) reportados por el DANE para el mes de diciembre de 2024; toda vez que a la fecha no se cuenta con los indexadores de IPP e IPC que deben ser publicados por el DANE para diciembre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</si>
</sst>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_ * #,##0.000_ ;_ * \-#,##0.000_ ;_ * &quot;-&quot;??_ ;_ @_ "/>
    <numFmt numFmtId="168" formatCode="_ * #,##0.00_ ;_ * \-#,##0.00_ ;_ * &quot;-&quot;??_ ;_ @_ "/>
    <numFmt numFmtId="169" formatCode="_ * #,##0.0_ ;_ * \-#,##0.0_ ;_ * &quot;-&quot;??_ ;_ @_ "/>
  </numFmts>
  <fonts count="3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8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8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7" fontId="30" fillId="0" borderId="15" xfId="266" applyNumberFormat="1" applyFont="1" applyBorder="1" applyAlignment="1">
      <alignment horizontal="justify" vertical="top" wrapText="1"/>
    </xf>
    <xf numFmtId="167" fontId="30" fillId="0" borderId="27" xfId="266" applyNumberFormat="1" applyFont="1" applyBorder="1" applyAlignment="1">
      <alignment horizontal="justify" vertical="top" wrapText="1"/>
    </xf>
    <xf numFmtId="167" fontId="32" fillId="0" borderId="24" xfId="266" applyNumberFormat="1" applyFont="1" applyBorder="1" applyAlignment="1">
      <alignment horizontal="justify" wrapText="1"/>
    </xf>
    <xf numFmtId="167" fontId="8" fillId="0" borderId="0" xfId="267" applyNumberFormat="1" applyFont="1" applyFill="1" applyBorder="1" applyAlignment="1">
      <alignment horizontal="center" wrapText="1"/>
    </xf>
    <xf numFmtId="169" fontId="28" fillId="0" borderId="0" xfId="267" applyNumberFormat="1" applyFont="1" applyFill="1" applyBorder="1"/>
    <xf numFmtId="167" fontId="32" fillId="0" borderId="30" xfId="266" applyNumberFormat="1" applyFont="1" applyBorder="1" applyAlignment="1">
      <alignment wrapText="1"/>
    </xf>
    <xf numFmtId="167" fontId="30" fillId="0" borderId="31" xfId="266" applyNumberFormat="1" applyFont="1" applyBorder="1" applyAlignment="1">
      <alignment horizontal="justify" vertical="top" wrapText="1"/>
    </xf>
    <xf numFmtId="167" fontId="30" fillId="0" borderId="17" xfId="266" applyNumberFormat="1" applyFont="1" applyBorder="1" applyAlignment="1">
      <alignment horizontal="justify" vertical="top" wrapText="1"/>
    </xf>
    <xf numFmtId="167" fontId="8" fillId="0" borderId="33" xfId="267" applyNumberFormat="1" applyFont="1" applyFill="1" applyBorder="1" applyAlignment="1">
      <alignment horizontal="center" wrapText="1"/>
    </xf>
    <xf numFmtId="165" fontId="8" fillId="0" borderId="16" xfId="267" applyNumberFormat="1" applyFont="1" applyFill="1" applyBorder="1" applyAlignment="1">
      <alignment horizontal="center" wrapText="1"/>
    </xf>
    <xf numFmtId="165" fontId="8" fillId="0" borderId="28" xfId="267" applyNumberFormat="1" applyFont="1" applyFill="1" applyBorder="1" applyAlignment="1">
      <alignment horizontal="center" wrapText="1"/>
    </xf>
    <xf numFmtId="165" fontId="8" fillId="0" borderId="0" xfId="267" applyNumberFormat="1" applyFont="1" applyFill="1" applyBorder="1" applyAlignment="1">
      <alignment horizontal="center" wrapText="1"/>
    </xf>
    <xf numFmtId="165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5" fontId="28" fillId="0" borderId="0" xfId="266" applyNumberFormat="1" applyFont="1" applyAlignment="1">
      <alignment horizontal="center"/>
    </xf>
    <xf numFmtId="165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5" fontId="28" fillId="6" borderId="0" xfId="266" applyNumberFormat="1" applyFont="1" applyFill="1"/>
    <xf numFmtId="165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5" fontId="28" fillId="35" borderId="0" xfId="266" applyNumberFormat="1" applyFont="1" applyFill="1"/>
    <xf numFmtId="165" fontId="28" fillId="36" borderId="0" xfId="266" applyNumberFormat="1" applyFont="1" applyFill="1"/>
    <xf numFmtId="0" fontId="28" fillId="36" borderId="0" xfId="266" applyFont="1" applyFill="1"/>
    <xf numFmtId="165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5" fontId="28" fillId="7" borderId="0" xfId="266" applyNumberFormat="1" applyFont="1" applyFill="1"/>
    <xf numFmtId="165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7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5" fontId="28" fillId="0" borderId="26" xfId="267" applyNumberFormat="1" applyFont="1" applyFill="1" applyBorder="1"/>
    <xf numFmtId="165" fontId="28" fillId="0" borderId="29" xfId="267" applyNumberFormat="1" applyFont="1" applyFill="1" applyBorder="1"/>
    <xf numFmtId="165" fontId="28" fillId="0" borderId="25" xfId="267" applyNumberFormat="1" applyFont="1" applyFill="1" applyBorder="1"/>
    <xf numFmtId="165" fontId="32" fillId="0" borderId="14" xfId="266" applyNumberFormat="1" applyFont="1" applyBorder="1" applyAlignment="1">
      <alignment wrapText="1"/>
    </xf>
    <xf numFmtId="165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7" fontId="32" fillId="0" borderId="24" xfId="266" applyNumberFormat="1" applyFont="1" applyBorder="1" applyAlignment="1">
      <alignment horizontal="left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1"/>
  <sheetViews>
    <sheetView tabSelected="1" topLeftCell="B1" zoomScale="80" zoomScaleNormal="80" workbookViewId="0">
      <selection activeCell="AD17" sqref="AD17"/>
    </sheetView>
  </sheetViews>
  <sheetFormatPr baseColWidth="10" defaultRowHeight="14.25"/>
  <cols>
    <col min="1" max="1" width="5.140625" style="1" hidden="1" customWidth="1"/>
    <col min="2" max="2" width="34.28515625" style="2" customWidth="1"/>
    <col min="3" max="3" width="13.7109375" style="18" bestFit="1" customWidth="1"/>
    <col min="4" max="4" width="14.42578125" style="18" bestFit="1" customWidth="1"/>
    <col min="5" max="9" width="15.140625" style="18" bestFit="1" customWidth="1"/>
    <col min="10" max="11" width="15.28515625" style="18" bestFit="1" customWidth="1"/>
    <col min="12" max="12" width="15.42578125" style="18" bestFit="1" customWidth="1"/>
    <col min="13" max="16" width="15.28515625" style="18" bestFit="1" customWidth="1"/>
    <col min="17" max="17" width="18.5703125" style="2" bestFit="1" customWidth="1"/>
    <col min="18" max="18" width="2" style="2" customWidth="1"/>
    <col min="19" max="19" width="18.5703125" style="18" hidden="1" customWidth="1"/>
    <col min="20" max="20" width="2.85546875" style="18" hidden="1" customWidth="1"/>
    <col min="21" max="21" width="17.28515625" style="18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48" customFormat="1" ht="90" customHeight="1" thickBot="1">
      <c r="A1" s="3"/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9"/>
      <c r="T1" s="49"/>
      <c r="U1" s="49"/>
    </row>
    <row r="2" spans="1:25" s="3" customFormat="1" ht="34.5" customHeight="1">
      <c r="B2" s="53" t="s">
        <v>18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55" t="s">
        <v>19</v>
      </c>
      <c r="S2" s="28" t="s">
        <v>25</v>
      </c>
      <c r="T2" s="28"/>
      <c r="U2" s="28" t="s">
        <v>26</v>
      </c>
      <c r="V2" s="28"/>
      <c r="W2" s="28" t="s">
        <v>24</v>
      </c>
      <c r="Y2" s="28" t="s">
        <v>27</v>
      </c>
    </row>
    <row r="3" spans="1:25" ht="39" customHeight="1" thickBot="1">
      <c r="B3" s="54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56"/>
    </row>
    <row r="4" spans="1:25" ht="18" customHeight="1">
      <c r="A4" s="3"/>
      <c r="B4" s="4" t="s">
        <v>29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20</v>
      </c>
      <c r="C5" s="14">
        <v>0</v>
      </c>
      <c r="D5" s="14">
        <v>244155</v>
      </c>
      <c r="E5" s="14">
        <v>488311</v>
      </c>
      <c r="F5" s="14">
        <v>610389</v>
      </c>
      <c r="G5" s="14">
        <v>732466</v>
      </c>
      <c r="H5" s="14">
        <v>854544</v>
      </c>
      <c r="I5" s="14">
        <v>976622</v>
      </c>
      <c r="J5" s="14">
        <v>1037660</v>
      </c>
      <c r="K5" s="14">
        <v>1098699</v>
      </c>
      <c r="L5" s="14">
        <v>1123115</v>
      </c>
      <c r="M5" s="14">
        <v>1147530</v>
      </c>
      <c r="N5" s="14">
        <v>1171946</v>
      </c>
      <c r="O5" s="14">
        <v>1196361</v>
      </c>
      <c r="P5" s="14">
        <v>1220777</v>
      </c>
      <c r="Q5" s="43">
        <v>834228</v>
      </c>
      <c r="S5" s="32">
        <f>SUM(C5:P5)</f>
        <v>11902575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21</v>
      </c>
      <c r="C6" s="15">
        <v>5136</v>
      </c>
      <c r="D6" s="15">
        <v>4109</v>
      </c>
      <c r="E6" s="15">
        <v>3082</v>
      </c>
      <c r="F6" s="15">
        <v>2568</v>
      </c>
      <c r="G6" s="15">
        <v>2054</v>
      </c>
      <c r="H6" s="15">
        <v>1541</v>
      </c>
      <c r="I6" s="15">
        <v>1027</v>
      </c>
      <c r="J6" s="15">
        <v>770</v>
      </c>
      <c r="K6" s="15">
        <v>514</v>
      </c>
      <c r="L6" s="15">
        <v>411</v>
      </c>
      <c r="M6" s="15">
        <v>308</v>
      </c>
      <c r="N6" s="15">
        <v>205</v>
      </c>
      <c r="O6" s="15">
        <v>103</v>
      </c>
      <c r="P6" s="15">
        <v>0</v>
      </c>
      <c r="Q6" s="44"/>
      <c r="S6" s="36"/>
      <c r="T6" s="37"/>
      <c r="U6" s="36">
        <f>SUM(C6:P6)</f>
        <v>21828</v>
      </c>
      <c r="V6" s="31"/>
      <c r="W6" s="30" t="e">
        <f>U6-#REF!</f>
        <v>#REF!</v>
      </c>
    </row>
    <row r="7" spans="1:25" ht="12.75" customHeight="1">
      <c r="B7" s="4" t="s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20</v>
      </c>
      <c r="C8" s="14">
        <v>0</v>
      </c>
      <c r="D8" s="14">
        <v>112422</v>
      </c>
      <c r="E8" s="14">
        <v>224844</v>
      </c>
      <c r="F8" s="14">
        <v>281056</v>
      </c>
      <c r="G8" s="14">
        <v>337267</v>
      </c>
      <c r="H8" s="14">
        <v>393478</v>
      </c>
      <c r="I8" s="14">
        <v>449689</v>
      </c>
      <c r="J8" s="14">
        <v>477794</v>
      </c>
      <c r="K8" s="14">
        <v>505900</v>
      </c>
      <c r="L8" s="14">
        <v>517142</v>
      </c>
      <c r="M8" s="14">
        <v>528384</v>
      </c>
      <c r="N8" s="14">
        <v>539627</v>
      </c>
      <c r="O8" s="14">
        <v>550869</v>
      </c>
      <c r="P8" s="14">
        <v>562111</v>
      </c>
      <c r="Q8" s="43">
        <v>200900</v>
      </c>
      <c r="S8" s="21">
        <f t="shared" ref="S8:S65" si="0">SUM(C8:P8)</f>
        <v>5480583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21</v>
      </c>
      <c r="C9" s="15">
        <v>3445</v>
      </c>
      <c r="D9" s="15">
        <v>2756</v>
      </c>
      <c r="E9" s="15">
        <v>2067</v>
      </c>
      <c r="F9" s="15">
        <v>1723</v>
      </c>
      <c r="G9" s="15">
        <v>1378</v>
      </c>
      <c r="H9" s="15">
        <v>1034</v>
      </c>
      <c r="I9" s="15">
        <v>689</v>
      </c>
      <c r="J9" s="15">
        <v>517</v>
      </c>
      <c r="K9" s="15">
        <v>345</v>
      </c>
      <c r="L9" s="15">
        <v>276</v>
      </c>
      <c r="M9" s="15">
        <v>207</v>
      </c>
      <c r="N9" s="15">
        <v>138</v>
      </c>
      <c r="O9" s="15">
        <v>69</v>
      </c>
      <c r="P9" s="15">
        <v>0</v>
      </c>
      <c r="Q9" s="44"/>
      <c r="S9" s="25"/>
      <c r="T9" s="26"/>
      <c r="U9" s="25">
        <f t="shared" ref="U9:U66" si="1">SUM(C9:P9)</f>
        <v>14644</v>
      </c>
      <c r="V9" s="27"/>
      <c r="W9" s="29" t="e">
        <f>U9-#REF!</f>
        <v>#REF!</v>
      </c>
    </row>
    <row r="10" spans="1:25" ht="12.75" customHeight="1">
      <c r="A10" s="3"/>
      <c r="B10" s="7" t="s">
        <v>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20</v>
      </c>
      <c r="C11" s="14">
        <v>0</v>
      </c>
      <c r="D11" s="14">
        <v>45902</v>
      </c>
      <c r="E11" s="14">
        <v>91803</v>
      </c>
      <c r="F11" s="14">
        <v>114754</v>
      </c>
      <c r="G11" s="14">
        <v>137705</v>
      </c>
      <c r="H11" s="14">
        <v>160656</v>
      </c>
      <c r="I11" s="14">
        <v>183606</v>
      </c>
      <c r="J11" s="14">
        <v>195082</v>
      </c>
      <c r="K11" s="14">
        <v>206557</v>
      </c>
      <c r="L11" s="14">
        <v>211147</v>
      </c>
      <c r="M11" s="14">
        <v>215738</v>
      </c>
      <c r="N11" s="14">
        <v>220328</v>
      </c>
      <c r="O11" s="14">
        <v>224918</v>
      </c>
      <c r="P11" s="14">
        <v>229508</v>
      </c>
      <c r="Q11" s="43">
        <v>57828</v>
      </c>
      <c r="S11" s="21">
        <f t="shared" si="0"/>
        <v>2237704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21</v>
      </c>
      <c r="C12" s="15">
        <v>1903</v>
      </c>
      <c r="D12" s="15">
        <v>1522</v>
      </c>
      <c r="E12" s="15">
        <v>1142</v>
      </c>
      <c r="F12" s="15">
        <v>952</v>
      </c>
      <c r="G12" s="15">
        <v>761</v>
      </c>
      <c r="H12" s="15">
        <v>571</v>
      </c>
      <c r="I12" s="15">
        <v>381</v>
      </c>
      <c r="J12" s="15">
        <v>285</v>
      </c>
      <c r="K12" s="15">
        <v>190</v>
      </c>
      <c r="L12" s="15">
        <v>152</v>
      </c>
      <c r="M12" s="15">
        <v>114</v>
      </c>
      <c r="N12" s="15">
        <v>76</v>
      </c>
      <c r="O12" s="15">
        <v>38</v>
      </c>
      <c r="P12" s="15">
        <v>0</v>
      </c>
      <c r="Q12" s="44"/>
      <c r="S12" s="25"/>
      <c r="T12" s="26"/>
      <c r="U12" s="25">
        <f t="shared" si="1"/>
        <v>8087</v>
      </c>
      <c r="V12" s="27"/>
      <c r="W12" s="29" t="e">
        <f>U12-#REF!</f>
        <v>#REF!</v>
      </c>
    </row>
    <row r="13" spans="1:25" ht="12.75" customHeight="1">
      <c r="B13" s="7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20</v>
      </c>
      <c r="C14" s="14">
        <v>0</v>
      </c>
      <c r="D14" s="14">
        <v>109236</v>
      </c>
      <c r="E14" s="14">
        <v>218472</v>
      </c>
      <c r="F14" s="14">
        <v>273090</v>
      </c>
      <c r="G14" s="14">
        <v>327708</v>
      </c>
      <c r="H14" s="14">
        <v>382326</v>
      </c>
      <c r="I14" s="14">
        <v>436944</v>
      </c>
      <c r="J14" s="14">
        <v>464253</v>
      </c>
      <c r="K14" s="14">
        <v>491562</v>
      </c>
      <c r="L14" s="14">
        <v>502486</v>
      </c>
      <c r="M14" s="14">
        <v>513409</v>
      </c>
      <c r="N14" s="14">
        <v>524333</v>
      </c>
      <c r="O14" s="14">
        <v>535256</v>
      </c>
      <c r="P14" s="14">
        <v>546180</v>
      </c>
      <c r="Q14" s="43">
        <v>150499</v>
      </c>
      <c r="S14" s="21">
        <f t="shared" si="0"/>
        <v>5325255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21</v>
      </c>
      <c r="C15" s="15">
        <v>2250</v>
      </c>
      <c r="D15" s="15">
        <v>1800</v>
      </c>
      <c r="E15" s="15">
        <v>1350</v>
      </c>
      <c r="F15" s="15">
        <v>1125</v>
      </c>
      <c r="G15" s="15">
        <v>900</v>
      </c>
      <c r="H15" s="15">
        <v>675</v>
      </c>
      <c r="I15" s="15">
        <v>450</v>
      </c>
      <c r="J15" s="15">
        <v>338</v>
      </c>
      <c r="K15" s="15">
        <v>225</v>
      </c>
      <c r="L15" s="15">
        <v>180</v>
      </c>
      <c r="M15" s="15">
        <v>135</v>
      </c>
      <c r="N15" s="15">
        <v>90</v>
      </c>
      <c r="O15" s="15">
        <v>45</v>
      </c>
      <c r="P15" s="15">
        <v>0</v>
      </c>
      <c r="Q15" s="44"/>
      <c r="S15" s="25"/>
      <c r="T15" s="26"/>
      <c r="U15" s="25">
        <f t="shared" si="1"/>
        <v>9563</v>
      </c>
      <c r="V15" s="27"/>
      <c r="W15" s="29" t="e">
        <f>U15-#REF!</f>
        <v>#REF!</v>
      </c>
    </row>
    <row r="16" spans="1:25" ht="15.75" customHeight="1">
      <c r="A16" s="3"/>
      <c r="B16" s="7" t="s">
        <v>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20</v>
      </c>
      <c r="C17" s="14">
        <v>0</v>
      </c>
      <c r="D17" s="14">
        <v>137161</v>
      </c>
      <c r="E17" s="14">
        <v>274322</v>
      </c>
      <c r="F17" s="14">
        <v>342903</v>
      </c>
      <c r="G17" s="14">
        <v>411484</v>
      </c>
      <c r="H17" s="14">
        <v>480064</v>
      </c>
      <c r="I17" s="14">
        <v>548645</v>
      </c>
      <c r="J17" s="14">
        <v>582935</v>
      </c>
      <c r="K17" s="14">
        <v>617225</v>
      </c>
      <c r="L17" s="14">
        <v>630942</v>
      </c>
      <c r="M17" s="14">
        <v>644658</v>
      </c>
      <c r="N17" s="14">
        <v>658374</v>
      </c>
      <c r="O17" s="14">
        <v>672090</v>
      </c>
      <c r="P17" s="14">
        <v>685806</v>
      </c>
      <c r="Q17" s="43">
        <v>515976</v>
      </c>
      <c r="S17" s="21">
        <f t="shared" si="0"/>
        <v>6686609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21</v>
      </c>
      <c r="C18" s="15">
        <v>3016</v>
      </c>
      <c r="D18" s="15">
        <v>2413</v>
      </c>
      <c r="E18" s="15">
        <v>1810</v>
      </c>
      <c r="F18" s="15">
        <v>1508</v>
      </c>
      <c r="G18" s="15">
        <v>1206</v>
      </c>
      <c r="H18" s="15">
        <v>905</v>
      </c>
      <c r="I18" s="15">
        <v>603</v>
      </c>
      <c r="J18" s="15">
        <v>452</v>
      </c>
      <c r="K18" s="15">
        <v>302</v>
      </c>
      <c r="L18" s="15">
        <v>241</v>
      </c>
      <c r="M18" s="15">
        <v>181</v>
      </c>
      <c r="N18" s="15">
        <v>121</v>
      </c>
      <c r="O18" s="15">
        <v>60</v>
      </c>
      <c r="P18" s="15">
        <v>0</v>
      </c>
      <c r="Q18" s="44"/>
      <c r="S18" s="25"/>
      <c r="T18" s="26"/>
      <c r="U18" s="25">
        <f t="shared" si="1"/>
        <v>12818</v>
      </c>
      <c r="V18" s="27"/>
      <c r="W18" s="29" t="e">
        <f>U18-#REF!</f>
        <v>#REF!</v>
      </c>
    </row>
    <row r="19" spans="1:25" ht="12.75" customHeight="1">
      <c r="B19" s="7" t="s">
        <v>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20</v>
      </c>
      <c r="C20" s="14">
        <v>0</v>
      </c>
      <c r="D20" s="14">
        <v>48439</v>
      </c>
      <c r="E20" s="14">
        <v>96878</v>
      </c>
      <c r="F20" s="14">
        <v>121097</v>
      </c>
      <c r="G20" s="14">
        <v>145316</v>
      </c>
      <c r="H20" s="14">
        <v>169536</v>
      </c>
      <c r="I20" s="14">
        <v>193755</v>
      </c>
      <c r="J20" s="14">
        <v>205865</v>
      </c>
      <c r="K20" s="14">
        <v>217975</v>
      </c>
      <c r="L20" s="14">
        <v>222818</v>
      </c>
      <c r="M20" s="14">
        <v>227662</v>
      </c>
      <c r="N20" s="14">
        <v>232506</v>
      </c>
      <c r="O20" s="14">
        <v>237350</v>
      </c>
      <c r="P20" s="14">
        <v>242194</v>
      </c>
      <c r="Q20" s="43">
        <v>177151</v>
      </c>
      <c r="S20" s="21">
        <f t="shared" si="0"/>
        <v>2361391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21</v>
      </c>
      <c r="C21" s="15">
        <v>1123</v>
      </c>
      <c r="D21" s="15">
        <v>898</v>
      </c>
      <c r="E21" s="15">
        <v>674</v>
      </c>
      <c r="F21" s="15">
        <v>562</v>
      </c>
      <c r="G21" s="15">
        <v>449</v>
      </c>
      <c r="H21" s="15">
        <v>337</v>
      </c>
      <c r="I21" s="15">
        <v>225</v>
      </c>
      <c r="J21" s="15">
        <v>168</v>
      </c>
      <c r="K21" s="15">
        <v>112</v>
      </c>
      <c r="L21" s="15">
        <v>90</v>
      </c>
      <c r="M21" s="15">
        <v>67</v>
      </c>
      <c r="N21" s="15">
        <v>45</v>
      </c>
      <c r="O21" s="15">
        <v>22</v>
      </c>
      <c r="P21" s="15">
        <v>0</v>
      </c>
      <c r="Q21" s="44"/>
      <c r="S21" s="25"/>
      <c r="T21" s="26"/>
      <c r="U21" s="25">
        <f t="shared" si="1"/>
        <v>4772</v>
      </c>
      <c r="V21" s="27"/>
      <c r="W21" s="29" t="e">
        <f>U21-#REF!</f>
        <v>#REF!</v>
      </c>
    </row>
    <row r="22" spans="1:25" ht="12.75" customHeight="1">
      <c r="A22" s="3"/>
      <c r="B22" s="7" t="s">
        <v>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20</v>
      </c>
      <c r="C23" s="14">
        <v>0</v>
      </c>
      <c r="D23" s="14">
        <v>111739</v>
      </c>
      <c r="E23" s="14">
        <v>223479</v>
      </c>
      <c r="F23" s="14">
        <v>279349</v>
      </c>
      <c r="G23" s="14">
        <v>335218</v>
      </c>
      <c r="H23" s="14">
        <v>391088</v>
      </c>
      <c r="I23" s="14">
        <v>446958</v>
      </c>
      <c r="J23" s="14">
        <v>474892</v>
      </c>
      <c r="K23" s="14">
        <v>502827</v>
      </c>
      <c r="L23" s="14">
        <v>514001</v>
      </c>
      <c r="M23" s="14">
        <v>525175</v>
      </c>
      <c r="N23" s="14">
        <v>536349</v>
      </c>
      <c r="O23" s="14">
        <v>547523</v>
      </c>
      <c r="P23" s="14">
        <v>558697</v>
      </c>
      <c r="Q23" s="43">
        <v>397079</v>
      </c>
      <c r="S23" s="21">
        <f t="shared" si="0"/>
        <v>5447295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21</v>
      </c>
      <c r="C24" s="15">
        <v>2694</v>
      </c>
      <c r="D24" s="15">
        <v>2155</v>
      </c>
      <c r="E24" s="15">
        <v>1616</v>
      </c>
      <c r="F24" s="15">
        <v>1347</v>
      </c>
      <c r="G24" s="15">
        <v>1078</v>
      </c>
      <c r="H24" s="15">
        <v>808</v>
      </c>
      <c r="I24" s="15">
        <v>539</v>
      </c>
      <c r="J24" s="15">
        <v>404</v>
      </c>
      <c r="K24" s="15">
        <v>269</v>
      </c>
      <c r="L24" s="15">
        <v>216</v>
      </c>
      <c r="M24" s="15">
        <v>162</v>
      </c>
      <c r="N24" s="15">
        <v>108</v>
      </c>
      <c r="O24" s="15">
        <v>54</v>
      </c>
      <c r="P24" s="15">
        <v>0</v>
      </c>
      <c r="Q24" s="44"/>
      <c r="S24" s="25"/>
      <c r="T24" s="26"/>
      <c r="U24" s="25">
        <f t="shared" si="1"/>
        <v>11450</v>
      </c>
      <c r="V24" s="27"/>
      <c r="W24" s="29" t="e">
        <f>U24-#REF!</f>
        <v>#REF!</v>
      </c>
    </row>
    <row r="25" spans="1:25" ht="12.75" customHeight="1">
      <c r="B25" s="7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20</v>
      </c>
      <c r="C26" s="14">
        <v>0</v>
      </c>
      <c r="D26" s="14">
        <v>379813</v>
      </c>
      <c r="E26" s="14">
        <v>759626</v>
      </c>
      <c r="F26" s="14">
        <v>949532</v>
      </c>
      <c r="G26" s="14">
        <v>1139438</v>
      </c>
      <c r="H26" s="14">
        <v>1329345</v>
      </c>
      <c r="I26" s="14">
        <v>1519251</v>
      </c>
      <c r="J26" s="14">
        <v>1614204</v>
      </c>
      <c r="K26" s="14">
        <v>1709158</v>
      </c>
      <c r="L26" s="14">
        <v>1747139</v>
      </c>
      <c r="M26" s="14">
        <v>1785120</v>
      </c>
      <c r="N26" s="14">
        <v>1823101</v>
      </c>
      <c r="O26" s="14">
        <v>1861083</v>
      </c>
      <c r="P26" s="14">
        <v>1899064</v>
      </c>
      <c r="Q26" s="43">
        <v>369878</v>
      </c>
      <c r="S26" s="21">
        <f t="shared" si="0"/>
        <v>18515874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21</v>
      </c>
      <c r="C27" s="15">
        <v>5522</v>
      </c>
      <c r="D27" s="15">
        <v>4418</v>
      </c>
      <c r="E27" s="15">
        <v>3313</v>
      </c>
      <c r="F27" s="15">
        <v>2761</v>
      </c>
      <c r="G27" s="15">
        <v>2209</v>
      </c>
      <c r="H27" s="15">
        <v>1657</v>
      </c>
      <c r="I27" s="15">
        <v>1104</v>
      </c>
      <c r="J27" s="15">
        <v>828</v>
      </c>
      <c r="K27" s="15">
        <v>552</v>
      </c>
      <c r="L27" s="15">
        <v>442</v>
      </c>
      <c r="M27" s="15">
        <v>331</v>
      </c>
      <c r="N27" s="15">
        <v>221</v>
      </c>
      <c r="O27" s="15">
        <v>110</v>
      </c>
      <c r="P27" s="15">
        <v>0</v>
      </c>
      <c r="Q27" s="44"/>
      <c r="S27" s="25"/>
      <c r="T27" s="26"/>
      <c r="U27" s="25">
        <f t="shared" si="1"/>
        <v>23468</v>
      </c>
      <c r="V27" s="27"/>
      <c r="W27" s="29" t="e">
        <f>U27-#REF!</f>
        <v>#REF!</v>
      </c>
    </row>
    <row r="28" spans="1:25" ht="12.75" customHeight="1">
      <c r="A28" s="3"/>
      <c r="B28" s="7" t="s">
        <v>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20</v>
      </c>
      <c r="C29" s="14">
        <v>0</v>
      </c>
      <c r="D29" s="14">
        <v>1380284</v>
      </c>
      <c r="E29" s="14">
        <v>2760568</v>
      </c>
      <c r="F29" s="14">
        <v>3450711</v>
      </c>
      <c r="G29" s="14">
        <v>4140853</v>
      </c>
      <c r="H29" s="14">
        <v>4830995</v>
      </c>
      <c r="I29" s="14">
        <v>5521137</v>
      </c>
      <c r="J29" s="14">
        <v>5866208</v>
      </c>
      <c r="K29" s="14">
        <v>6211279</v>
      </c>
      <c r="L29" s="14">
        <v>6349307</v>
      </c>
      <c r="M29" s="14">
        <v>6487336</v>
      </c>
      <c r="N29" s="14">
        <v>6625364</v>
      </c>
      <c r="O29" s="14">
        <v>6763393</v>
      </c>
      <c r="P29" s="14">
        <v>6901421</v>
      </c>
      <c r="Q29" s="43">
        <v>890742</v>
      </c>
      <c r="S29" s="21">
        <f t="shared" si="0"/>
        <v>67288856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21</v>
      </c>
      <c r="C30" s="15">
        <v>21050</v>
      </c>
      <c r="D30" s="15">
        <v>16840</v>
      </c>
      <c r="E30" s="15">
        <v>12630</v>
      </c>
      <c r="F30" s="15">
        <v>10525</v>
      </c>
      <c r="G30" s="15">
        <v>8420</v>
      </c>
      <c r="H30" s="15">
        <v>6315</v>
      </c>
      <c r="I30" s="15">
        <v>4210</v>
      </c>
      <c r="J30" s="15">
        <v>3158</v>
      </c>
      <c r="K30" s="15">
        <v>2105</v>
      </c>
      <c r="L30" s="15">
        <v>1684</v>
      </c>
      <c r="M30" s="15">
        <v>1263</v>
      </c>
      <c r="N30" s="15">
        <v>842</v>
      </c>
      <c r="O30" s="15">
        <v>421</v>
      </c>
      <c r="P30" s="15">
        <v>0</v>
      </c>
      <c r="Q30" s="44"/>
      <c r="S30" s="25"/>
      <c r="T30" s="26"/>
      <c r="U30" s="25">
        <f t="shared" si="1"/>
        <v>89463</v>
      </c>
      <c r="V30" s="27"/>
      <c r="W30" s="29" t="e">
        <f>U30-#REF!</f>
        <v>#REF!</v>
      </c>
    </row>
    <row r="31" spans="1:25" ht="12.75" customHeight="1">
      <c r="A31" s="3"/>
      <c r="B31" s="7" t="s">
        <v>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20</v>
      </c>
      <c r="C32" s="14">
        <v>0</v>
      </c>
      <c r="D32" s="14">
        <v>123176</v>
      </c>
      <c r="E32" s="14">
        <v>246353</v>
      </c>
      <c r="F32" s="14">
        <v>307941</v>
      </c>
      <c r="G32" s="14">
        <v>369529</v>
      </c>
      <c r="H32" s="14">
        <v>431117</v>
      </c>
      <c r="I32" s="14">
        <v>492706</v>
      </c>
      <c r="J32" s="14">
        <v>523500</v>
      </c>
      <c r="K32" s="14">
        <v>554294</v>
      </c>
      <c r="L32" s="14">
        <v>566611</v>
      </c>
      <c r="M32" s="14">
        <v>578929</v>
      </c>
      <c r="N32" s="14">
        <v>591247</v>
      </c>
      <c r="O32" s="14">
        <v>603564</v>
      </c>
      <c r="P32" s="14">
        <v>615882</v>
      </c>
      <c r="Q32" s="43">
        <v>105694</v>
      </c>
      <c r="R32" s="9"/>
      <c r="S32" s="21">
        <f t="shared" si="0"/>
        <v>6004849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21</v>
      </c>
      <c r="C33" s="15">
        <v>2545</v>
      </c>
      <c r="D33" s="15">
        <v>2036</v>
      </c>
      <c r="E33" s="15">
        <v>1527</v>
      </c>
      <c r="F33" s="15">
        <v>1273</v>
      </c>
      <c r="G33" s="15">
        <v>1018</v>
      </c>
      <c r="H33" s="15">
        <v>764</v>
      </c>
      <c r="I33" s="15">
        <v>509</v>
      </c>
      <c r="J33" s="15">
        <v>382</v>
      </c>
      <c r="K33" s="15">
        <v>255</v>
      </c>
      <c r="L33" s="15">
        <v>204</v>
      </c>
      <c r="M33" s="15">
        <v>153</v>
      </c>
      <c r="N33" s="15">
        <v>102</v>
      </c>
      <c r="O33" s="15">
        <v>51</v>
      </c>
      <c r="P33" s="15">
        <v>0</v>
      </c>
      <c r="Q33" s="44"/>
      <c r="R33" s="9"/>
      <c r="S33" s="25"/>
      <c r="T33" s="26"/>
      <c r="U33" s="25">
        <f t="shared" si="1"/>
        <v>10819</v>
      </c>
      <c r="V33" s="27"/>
      <c r="W33" s="29" t="e">
        <f>U33-#REF!</f>
        <v>#REF!</v>
      </c>
    </row>
    <row r="34" spans="1:25" ht="12.75" customHeight="1">
      <c r="B34" s="7" t="s">
        <v>10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20</v>
      </c>
      <c r="C35" s="14">
        <v>0</v>
      </c>
      <c r="D35" s="14">
        <v>82797</v>
      </c>
      <c r="E35" s="14">
        <v>165594</v>
      </c>
      <c r="F35" s="14">
        <v>206993</v>
      </c>
      <c r="G35" s="14">
        <v>248392</v>
      </c>
      <c r="H35" s="14">
        <v>289790</v>
      </c>
      <c r="I35" s="14">
        <v>331189</v>
      </c>
      <c r="J35" s="14">
        <v>351888</v>
      </c>
      <c r="K35" s="14">
        <v>372587</v>
      </c>
      <c r="L35" s="14">
        <v>380867</v>
      </c>
      <c r="M35" s="14">
        <v>389147</v>
      </c>
      <c r="N35" s="14">
        <v>397427</v>
      </c>
      <c r="O35" s="14">
        <v>405706</v>
      </c>
      <c r="P35" s="14">
        <v>413986</v>
      </c>
      <c r="Q35" s="43">
        <v>73225</v>
      </c>
      <c r="S35" s="21">
        <f t="shared" si="0"/>
        <v>4036363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21</v>
      </c>
      <c r="C36" s="15">
        <v>1546</v>
      </c>
      <c r="D36" s="15">
        <v>1237</v>
      </c>
      <c r="E36" s="15">
        <v>928</v>
      </c>
      <c r="F36" s="15">
        <v>773</v>
      </c>
      <c r="G36" s="15">
        <v>618</v>
      </c>
      <c r="H36" s="15">
        <v>464</v>
      </c>
      <c r="I36" s="15">
        <v>309</v>
      </c>
      <c r="J36" s="15">
        <v>232</v>
      </c>
      <c r="K36" s="15">
        <v>155</v>
      </c>
      <c r="L36" s="15">
        <v>124</v>
      </c>
      <c r="M36" s="15">
        <v>93</v>
      </c>
      <c r="N36" s="15">
        <v>62</v>
      </c>
      <c r="O36" s="15">
        <v>31</v>
      </c>
      <c r="P36" s="15">
        <v>0</v>
      </c>
      <c r="Q36" s="44"/>
      <c r="S36" s="25"/>
      <c r="T36" s="26"/>
      <c r="U36" s="25">
        <f t="shared" si="1"/>
        <v>6572</v>
      </c>
      <c r="V36" s="27"/>
      <c r="W36" s="29" t="e">
        <f>U36-#REF!</f>
        <v>#REF!</v>
      </c>
    </row>
    <row r="37" spans="1:25" ht="12.75" customHeight="1">
      <c r="A37" s="3"/>
      <c r="B37" s="7" t="s">
        <v>22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20</v>
      </c>
      <c r="C38" s="14">
        <v>0</v>
      </c>
      <c r="D38" s="14">
        <v>231039</v>
      </c>
      <c r="E38" s="14">
        <v>462078</v>
      </c>
      <c r="F38" s="14">
        <v>577598</v>
      </c>
      <c r="G38" s="14">
        <v>693117</v>
      </c>
      <c r="H38" s="14">
        <v>808637</v>
      </c>
      <c r="I38" s="14">
        <v>924156</v>
      </c>
      <c r="J38" s="14">
        <v>981916</v>
      </c>
      <c r="K38" s="14">
        <v>1039676</v>
      </c>
      <c r="L38" s="14">
        <v>1062779</v>
      </c>
      <c r="M38" s="14">
        <v>1085883</v>
      </c>
      <c r="N38" s="14">
        <v>1108987</v>
      </c>
      <c r="O38" s="14">
        <v>1132091</v>
      </c>
      <c r="P38" s="14">
        <v>1155195</v>
      </c>
      <c r="Q38" s="43">
        <v>240655</v>
      </c>
      <c r="S38" s="21">
        <f t="shared" si="0"/>
        <v>11263152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21</v>
      </c>
      <c r="C39" s="15">
        <v>4445</v>
      </c>
      <c r="D39" s="15">
        <v>3556</v>
      </c>
      <c r="E39" s="15">
        <v>2667</v>
      </c>
      <c r="F39" s="15">
        <v>2223</v>
      </c>
      <c r="G39" s="15">
        <v>1778</v>
      </c>
      <c r="H39" s="15">
        <v>1334</v>
      </c>
      <c r="I39" s="15">
        <v>889</v>
      </c>
      <c r="J39" s="15">
        <v>667</v>
      </c>
      <c r="K39" s="15">
        <v>445</v>
      </c>
      <c r="L39" s="15">
        <v>356</v>
      </c>
      <c r="M39" s="15">
        <v>267</v>
      </c>
      <c r="N39" s="15">
        <v>178</v>
      </c>
      <c r="O39" s="15">
        <v>89</v>
      </c>
      <c r="P39" s="15">
        <v>0</v>
      </c>
      <c r="Q39" s="44"/>
      <c r="S39" s="25"/>
      <c r="T39" s="26"/>
      <c r="U39" s="25">
        <f t="shared" si="1"/>
        <v>18894</v>
      </c>
      <c r="V39" s="27"/>
      <c r="W39" s="29" t="e">
        <f>U39-#REF!</f>
        <v>#REF!</v>
      </c>
    </row>
    <row r="40" spans="1:25" ht="12.75" customHeight="1">
      <c r="B40" s="7" t="s">
        <v>11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20</v>
      </c>
      <c r="C41" s="14">
        <v>0</v>
      </c>
      <c r="D41" s="14">
        <v>146697</v>
      </c>
      <c r="E41" s="14">
        <v>293393</v>
      </c>
      <c r="F41" s="14">
        <v>366742</v>
      </c>
      <c r="G41" s="14">
        <v>440090</v>
      </c>
      <c r="H41" s="14">
        <v>513438</v>
      </c>
      <c r="I41" s="14">
        <v>586786</v>
      </c>
      <c r="J41" s="14">
        <v>623461</v>
      </c>
      <c r="K41" s="14">
        <v>660135</v>
      </c>
      <c r="L41" s="14">
        <v>674804</v>
      </c>
      <c r="M41" s="14">
        <v>689474</v>
      </c>
      <c r="N41" s="14">
        <v>704144</v>
      </c>
      <c r="O41" s="14">
        <v>718813</v>
      </c>
      <c r="P41" s="14">
        <v>733483</v>
      </c>
      <c r="Q41" s="43">
        <v>331994</v>
      </c>
      <c r="S41" s="21">
        <f t="shared" si="0"/>
        <v>7151460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21</v>
      </c>
      <c r="C42" s="15">
        <v>2078</v>
      </c>
      <c r="D42" s="15">
        <v>1662</v>
      </c>
      <c r="E42" s="15">
        <v>1247</v>
      </c>
      <c r="F42" s="15">
        <v>1039</v>
      </c>
      <c r="G42" s="15">
        <v>831</v>
      </c>
      <c r="H42" s="15">
        <v>623</v>
      </c>
      <c r="I42" s="15">
        <v>416</v>
      </c>
      <c r="J42" s="15">
        <v>312</v>
      </c>
      <c r="K42" s="15">
        <v>208</v>
      </c>
      <c r="L42" s="15">
        <v>166</v>
      </c>
      <c r="M42" s="15">
        <v>125</v>
      </c>
      <c r="N42" s="15">
        <v>83</v>
      </c>
      <c r="O42" s="15">
        <v>42</v>
      </c>
      <c r="P42" s="15">
        <v>0</v>
      </c>
      <c r="Q42" s="44"/>
      <c r="S42" s="25"/>
      <c r="T42" s="26"/>
      <c r="U42" s="25">
        <f t="shared" si="1"/>
        <v>8832</v>
      </c>
      <c r="V42" s="27"/>
      <c r="W42" s="29" t="e">
        <f>U42-#REF!</f>
        <v>#REF!</v>
      </c>
    </row>
    <row r="43" spans="1:25" ht="12.75" customHeight="1">
      <c r="A43" s="3"/>
      <c r="B43" s="7" t="s">
        <v>12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20</v>
      </c>
      <c r="C44" s="14">
        <v>0</v>
      </c>
      <c r="D44" s="14">
        <v>164253</v>
      </c>
      <c r="E44" s="14">
        <v>328506</v>
      </c>
      <c r="F44" s="14">
        <v>410633</v>
      </c>
      <c r="G44" s="14">
        <v>492760</v>
      </c>
      <c r="H44" s="14">
        <v>574886</v>
      </c>
      <c r="I44" s="14">
        <v>657013</v>
      </c>
      <c r="J44" s="14">
        <v>698076</v>
      </c>
      <c r="K44" s="14">
        <v>739139</v>
      </c>
      <c r="L44" s="14">
        <v>755565</v>
      </c>
      <c r="M44" s="14">
        <v>771990</v>
      </c>
      <c r="N44" s="14">
        <v>788415</v>
      </c>
      <c r="O44" s="14">
        <v>804841</v>
      </c>
      <c r="P44" s="14">
        <v>821266</v>
      </c>
      <c r="Q44" s="43">
        <v>338340</v>
      </c>
      <c r="S44" s="21">
        <f t="shared" si="0"/>
        <v>8007343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21</v>
      </c>
      <c r="C45" s="15">
        <v>2248</v>
      </c>
      <c r="D45" s="15">
        <v>1798</v>
      </c>
      <c r="E45" s="15">
        <v>1349</v>
      </c>
      <c r="F45" s="15">
        <v>1124</v>
      </c>
      <c r="G45" s="15">
        <v>899</v>
      </c>
      <c r="H45" s="15">
        <v>674</v>
      </c>
      <c r="I45" s="15">
        <v>450</v>
      </c>
      <c r="J45" s="15">
        <v>337</v>
      </c>
      <c r="K45" s="15">
        <v>225</v>
      </c>
      <c r="L45" s="15">
        <v>180</v>
      </c>
      <c r="M45" s="15">
        <v>135</v>
      </c>
      <c r="N45" s="15">
        <v>90</v>
      </c>
      <c r="O45" s="15">
        <v>45</v>
      </c>
      <c r="P45" s="15">
        <v>0</v>
      </c>
      <c r="Q45" s="44"/>
      <c r="S45" s="25"/>
      <c r="T45" s="26"/>
      <c r="U45" s="25">
        <f t="shared" si="1"/>
        <v>9554</v>
      </c>
      <c r="V45" s="27"/>
      <c r="W45" s="29" t="e">
        <f>U45-#REF!</f>
        <v>#REF!</v>
      </c>
    </row>
    <row r="46" spans="1:25" ht="12.75" customHeight="1">
      <c r="B46" s="10" t="s">
        <v>13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20</v>
      </c>
      <c r="C47" s="14">
        <v>0</v>
      </c>
      <c r="D47" s="14">
        <v>119085</v>
      </c>
      <c r="E47" s="14">
        <v>238169</v>
      </c>
      <c r="F47" s="14">
        <v>297712</v>
      </c>
      <c r="G47" s="14">
        <v>357254</v>
      </c>
      <c r="H47" s="14">
        <v>416796</v>
      </c>
      <c r="I47" s="14">
        <v>476338</v>
      </c>
      <c r="J47" s="14">
        <v>506110</v>
      </c>
      <c r="K47" s="14">
        <v>535881</v>
      </c>
      <c r="L47" s="14">
        <v>547789</v>
      </c>
      <c r="M47" s="14">
        <v>559698</v>
      </c>
      <c r="N47" s="14">
        <v>571606</v>
      </c>
      <c r="O47" s="14">
        <v>583515</v>
      </c>
      <c r="P47" s="14">
        <v>595423</v>
      </c>
      <c r="Q47" s="43">
        <v>138339</v>
      </c>
      <c r="S47" s="21">
        <f t="shared" si="0"/>
        <v>5805376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21</v>
      </c>
      <c r="C48" s="15">
        <v>1762</v>
      </c>
      <c r="D48" s="15">
        <v>1410</v>
      </c>
      <c r="E48" s="15">
        <v>1057</v>
      </c>
      <c r="F48" s="15">
        <v>881</v>
      </c>
      <c r="G48" s="15">
        <v>705</v>
      </c>
      <c r="H48" s="15">
        <v>529</v>
      </c>
      <c r="I48" s="15">
        <v>352</v>
      </c>
      <c r="J48" s="15">
        <v>264</v>
      </c>
      <c r="K48" s="15">
        <v>176</v>
      </c>
      <c r="L48" s="15">
        <v>141</v>
      </c>
      <c r="M48" s="15">
        <v>106</v>
      </c>
      <c r="N48" s="15">
        <v>70</v>
      </c>
      <c r="O48" s="15">
        <v>35</v>
      </c>
      <c r="P48" s="15">
        <v>0</v>
      </c>
      <c r="Q48" s="44"/>
      <c r="S48" s="25"/>
      <c r="T48" s="26"/>
      <c r="U48" s="25">
        <f t="shared" si="1"/>
        <v>7488</v>
      </c>
      <c r="V48" s="27"/>
      <c r="W48" s="29" t="e">
        <f>U48-#REF!</f>
        <v>#REF!</v>
      </c>
    </row>
    <row r="49" spans="1:25" ht="12.75" customHeight="1">
      <c r="A49" s="3"/>
      <c r="B49" s="10" t="s">
        <v>14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20</v>
      </c>
      <c r="C50" s="14">
        <v>0</v>
      </c>
      <c r="D50" s="14">
        <v>130823</v>
      </c>
      <c r="E50" s="14">
        <v>261647</v>
      </c>
      <c r="F50" s="14">
        <v>327059</v>
      </c>
      <c r="G50" s="14">
        <v>392470</v>
      </c>
      <c r="H50" s="14">
        <v>457882</v>
      </c>
      <c r="I50" s="14">
        <v>523294</v>
      </c>
      <c r="J50" s="14">
        <v>555999</v>
      </c>
      <c r="K50" s="14">
        <v>588705</v>
      </c>
      <c r="L50" s="14">
        <v>601788</v>
      </c>
      <c r="M50" s="14">
        <v>614870</v>
      </c>
      <c r="N50" s="14">
        <v>627952</v>
      </c>
      <c r="O50" s="14">
        <v>641035</v>
      </c>
      <c r="P50" s="14">
        <v>654117</v>
      </c>
      <c r="Q50" s="43">
        <v>143217</v>
      </c>
      <c r="S50" s="21">
        <f t="shared" si="0"/>
        <v>6377641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21</v>
      </c>
      <c r="C51" s="15">
        <v>1792</v>
      </c>
      <c r="D51" s="15">
        <v>1434</v>
      </c>
      <c r="E51" s="15">
        <v>1075</v>
      </c>
      <c r="F51" s="15">
        <v>896</v>
      </c>
      <c r="G51" s="15">
        <v>717</v>
      </c>
      <c r="H51" s="15">
        <v>538</v>
      </c>
      <c r="I51" s="15">
        <v>358</v>
      </c>
      <c r="J51" s="15">
        <v>269</v>
      </c>
      <c r="K51" s="15">
        <v>179</v>
      </c>
      <c r="L51" s="15">
        <v>143</v>
      </c>
      <c r="M51" s="15">
        <v>108</v>
      </c>
      <c r="N51" s="15">
        <v>72</v>
      </c>
      <c r="O51" s="15">
        <v>36</v>
      </c>
      <c r="P51" s="15">
        <v>0</v>
      </c>
      <c r="Q51" s="44"/>
      <c r="S51" s="25"/>
      <c r="T51" s="26"/>
      <c r="U51" s="25">
        <f t="shared" si="1"/>
        <v>7617</v>
      </c>
      <c r="V51" s="27"/>
      <c r="W51" s="29" t="e">
        <f>U51-#REF!</f>
        <v>#REF!</v>
      </c>
    </row>
    <row r="52" spans="1:25" ht="12.75" customHeight="1">
      <c r="B52" s="38" t="s">
        <v>15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20</v>
      </c>
      <c r="C53" s="14">
        <v>0</v>
      </c>
      <c r="D53" s="14">
        <v>177652</v>
      </c>
      <c r="E53" s="14">
        <v>355304</v>
      </c>
      <c r="F53" s="14">
        <v>444130</v>
      </c>
      <c r="G53" s="14">
        <v>532955</v>
      </c>
      <c r="H53" s="14">
        <v>621781</v>
      </c>
      <c r="I53" s="14">
        <v>710607</v>
      </c>
      <c r="J53" s="14">
        <v>755020</v>
      </c>
      <c r="K53" s="14">
        <v>799433</v>
      </c>
      <c r="L53" s="14">
        <v>817198</v>
      </c>
      <c r="M53" s="14">
        <v>834963</v>
      </c>
      <c r="N53" s="14">
        <v>852729</v>
      </c>
      <c r="O53" s="14">
        <v>870494</v>
      </c>
      <c r="P53" s="14">
        <v>888259</v>
      </c>
      <c r="Q53" s="43">
        <v>513654</v>
      </c>
      <c r="S53" s="21">
        <f t="shared" si="0"/>
        <v>8660525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21</v>
      </c>
      <c r="C54" s="15">
        <v>3203</v>
      </c>
      <c r="D54" s="15">
        <v>2562</v>
      </c>
      <c r="E54" s="15">
        <v>1922</v>
      </c>
      <c r="F54" s="15">
        <v>1602</v>
      </c>
      <c r="G54" s="15">
        <v>1281</v>
      </c>
      <c r="H54" s="15">
        <v>961</v>
      </c>
      <c r="I54" s="15">
        <v>641</v>
      </c>
      <c r="J54" s="15">
        <v>480</v>
      </c>
      <c r="K54" s="15">
        <v>320</v>
      </c>
      <c r="L54" s="15">
        <v>256</v>
      </c>
      <c r="M54" s="15">
        <v>192</v>
      </c>
      <c r="N54" s="15">
        <v>128</v>
      </c>
      <c r="O54" s="15">
        <v>64</v>
      </c>
      <c r="P54" s="15">
        <v>0</v>
      </c>
      <c r="Q54" s="44"/>
      <c r="S54" s="25"/>
      <c r="T54" s="26"/>
      <c r="U54" s="25">
        <f t="shared" si="1"/>
        <v>13612</v>
      </c>
      <c r="V54" s="27"/>
      <c r="W54" s="29" t="e">
        <f>U54-#REF!</f>
        <v>#REF!</v>
      </c>
    </row>
    <row r="55" spans="1:25" ht="24">
      <c r="A55" s="3"/>
      <c r="B55" s="50" t="s">
        <v>17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20</v>
      </c>
      <c r="C56" s="14">
        <v>0</v>
      </c>
      <c r="D56" s="14">
        <v>39741</v>
      </c>
      <c r="E56" s="14">
        <v>79483</v>
      </c>
      <c r="F56" s="14">
        <v>99354</v>
      </c>
      <c r="G56" s="14">
        <v>119224</v>
      </c>
      <c r="H56" s="14">
        <v>139095</v>
      </c>
      <c r="I56" s="14">
        <v>158966</v>
      </c>
      <c r="J56" s="14">
        <v>168901</v>
      </c>
      <c r="K56" s="14">
        <v>178836</v>
      </c>
      <c r="L56" s="14">
        <v>182810</v>
      </c>
      <c r="M56" s="14">
        <v>186785</v>
      </c>
      <c r="N56" s="14">
        <v>190759</v>
      </c>
      <c r="O56" s="14">
        <v>194733</v>
      </c>
      <c r="P56" s="14">
        <v>198707</v>
      </c>
      <c r="Q56" s="43">
        <v>55116</v>
      </c>
      <c r="S56" s="21">
        <f t="shared" si="0"/>
        <v>1937394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21</v>
      </c>
      <c r="C57" s="15">
        <v>772</v>
      </c>
      <c r="D57" s="15">
        <v>618</v>
      </c>
      <c r="E57" s="15">
        <v>463</v>
      </c>
      <c r="F57" s="15">
        <v>386</v>
      </c>
      <c r="G57" s="15">
        <v>309</v>
      </c>
      <c r="H57" s="15">
        <v>232</v>
      </c>
      <c r="I57" s="15">
        <v>154</v>
      </c>
      <c r="J57" s="15">
        <v>116</v>
      </c>
      <c r="K57" s="15">
        <v>77</v>
      </c>
      <c r="L57" s="15">
        <v>62</v>
      </c>
      <c r="M57" s="15">
        <v>46</v>
      </c>
      <c r="N57" s="15">
        <v>31</v>
      </c>
      <c r="O57" s="15">
        <v>15</v>
      </c>
      <c r="P57" s="15">
        <v>0</v>
      </c>
      <c r="Q57" s="44"/>
      <c r="S57" s="25"/>
      <c r="T57" s="26"/>
      <c r="U57" s="25">
        <f t="shared" si="1"/>
        <v>3281</v>
      </c>
      <c r="V57" s="27"/>
      <c r="W57" s="29" t="e">
        <f>U57-#REF!</f>
        <v>#REF!</v>
      </c>
    </row>
    <row r="58" spans="1:25" ht="24">
      <c r="B58" s="50" t="s">
        <v>16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20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21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20</v>
      </c>
      <c r="C62" s="14">
        <v>0</v>
      </c>
      <c r="D62" s="14">
        <v>21146</v>
      </c>
      <c r="E62" s="14">
        <v>42293</v>
      </c>
      <c r="F62" s="14">
        <v>52866</v>
      </c>
      <c r="G62" s="14">
        <v>63439</v>
      </c>
      <c r="H62" s="14">
        <v>74012</v>
      </c>
      <c r="I62" s="14">
        <v>84586</v>
      </c>
      <c r="J62" s="14">
        <v>89872</v>
      </c>
      <c r="K62" s="14">
        <v>95159</v>
      </c>
      <c r="L62" s="14">
        <v>97273</v>
      </c>
      <c r="M62" s="14">
        <v>99388</v>
      </c>
      <c r="N62" s="14">
        <v>101503</v>
      </c>
      <c r="O62" s="14">
        <v>103617</v>
      </c>
      <c r="P62" s="14">
        <v>105732</v>
      </c>
      <c r="Q62" s="43">
        <v>16375</v>
      </c>
      <c r="S62" s="21">
        <f t="shared" si="0"/>
        <v>1030886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21</v>
      </c>
      <c r="C63" s="15">
        <v>404</v>
      </c>
      <c r="D63" s="15">
        <v>323</v>
      </c>
      <c r="E63" s="15">
        <v>242</v>
      </c>
      <c r="F63" s="15">
        <v>202</v>
      </c>
      <c r="G63" s="15">
        <v>162</v>
      </c>
      <c r="H63" s="15">
        <v>121</v>
      </c>
      <c r="I63" s="15">
        <v>81</v>
      </c>
      <c r="J63" s="15">
        <v>61</v>
      </c>
      <c r="K63" s="15">
        <v>40</v>
      </c>
      <c r="L63" s="15">
        <v>32</v>
      </c>
      <c r="M63" s="15">
        <v>24</v>
      </c>
      <c r="N63" s="15">
        <v>16</v>
      </c>
      <c r="O63" s="15">
        <v>8</v>
      </c>
      <c r="P63" s="15">
        <v>0</v>
      </c>
      <c r="Q63" s="44"/>
      <c r="S63" s="25"/>
      <c r="T63" s="26"/>
      <c r="U63" s="25">
        <f t="shared" si="1"/>
        <v>1716</v>
      </c>
      <c r="V63" s="27"/>
      <c r="W63" s="29" t="e">
        <f>U63-#REF!</f>
        <v>#REF!</v>
      </c>
    </row>
    <row r="64" spans="1:25">
      <c r="A64" s="3"/>
      <c r="B64" s="10" t="s">
        <v>23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20</v>
      </c>
      <c r="C65" s="17">
        <v>0</v>
      </c>
      <c r="D65" s="17">
        <v>95333</v>
      </c>
      <c r="E65" s="17">
        <v>190667</v>
      </c>
      <c r="F65" s="17">
        <v>238334</v>
      </c>
      <c r="G65" s="17">
        <v>286000</v>
      </c>
      <c r="H65" s="17">
        <v>333667</v>
      </c>
      <c r="I65" s="17">
        <v>381334</v>
      </c>
      <c r="J65" s="17">
        <v>405167</v>
      </c>
      <c r="K65" s="17">
        <v>429000</v>
      </c>
      <c r="L65" s="17">
        <v>438534</v>
      </c>
      <c r="M65" s="17">
        <v>448067</v>
      </c>
      <c r="N65" s="17">
        <v>457600</v>
      </c>
      <c r="O65" s="17">
        <v>467134</v>
      </c>
      <c r="P65" s="17">
        <v>476667</v>
      </c>
      <c r="Q65" s="43">
        <v>263503</v>
      </c>
      <c r="S65" s="21">
        <f t="shared" si="0"/>
        <v>4647504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21</v>
      </c>
      <c r="C66" s="15">
        <v>1742</v>
      </c>
      <c r="D66" s="15">
        <v>1394</v>
      </c>
      <c r="E66" s="15">
        <v>1045</v>
      </c>
      <c r="F66" s="15">
        <v>871</v>
      </c>
      <c r="G66" s="15">
        <v>697</v>
      </c>
      <c r="H66" s="15">
        <v>523</v>
      </c>
      <c r="I66" s="15">
        <v>348</v>
      </c>
      <c r="J66" s="15">
        <v>261</v>
      </c>
      <c r="K66" s="15">
        <v>174</v>
      </c>
      <c r="L66" s="15">
        <v>139</v>
      </c>
      <c r="M66" s="15">
        <v>105</v>
      </c>
      <c r="N66" s="15">
        <v>70</v>
      </c>
      <c r="O66" s="15">
        <v>35</v>
      </c>
      <c r="P66" s="15">
        <v>0</v>
      </c>
      <c r="Q66" s="44"/>
      <c r="S66" s="25"/>
      <c r="T66" s="26"/>
      <c r="U66" s="25">
        <f t="shared" si="1"/>
        <v>7404</v>
      </c>
      <c r="V66" s="27"/>
      <c r="W66" s="29" t="e">
        <f>U66-#REF!</f>
        <v>#REF!</v>
      </c>
    </row>
    <row r="67" spans="1:25">
      <c r="B67" s="10" t="s">
        <v>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20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1581230</v>
      </c>
      <c r="S68" s="20"/>
      <c r="U68" s="20"/>
    </row>
    <row r="69" spans="1:25" ht="15" thickBot="1">
      <c r="B69" s="12" t="s">
        <v>21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28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Cargos DIC 2025</vt:lpstr>
      <vt:lpstr>'Cargos DIC 2025'!Área_de_impresión</vt:lpstr>
      <vt:lpstr>'Cargos DIC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Martinez Landinez</dc:creator>
  <cp:lastModifiedBy>Fabio Alberto Martinez Landinez</cp:lastModifiedBy>
  <cp:lastPrinted>2018-05-10T22:04:13Z</cp:lastPrinted>
  <dcterms:created xsi:type="dcterms:W3CDTF">2018-04-15T20:43:11Z</dcterms:created>
  <dcterms:modified xsi:type="dcterms:W3CDTF">2025-12-18T13:19:51Z</dcterms:modified>
</cp:coreProperties>
</file>