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11. Publicación_Tarifas\04. Publicacion_2026\03. Ptar_Mar2026\01. Revisión Tarifa\"/>
    </mc:Choice>
  </mc:AlternateContent>
  <xr:revisionPtr revIDLastSave="0" documentId="13_ncr:1_{2E2F8F5E-5E1C-44BD-9343-E8441F17BA79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2026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2026'!$B$1:$Q$71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2026'!$1:$3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<sst xmlns="http://schemas.openxmlformats.org/spreadsheetml/2006/main" count="74" uniqueCount="32">
  <si>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</si>
  <si>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</si>
  <si>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</si>
  <si>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</si>
  <si>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</si>
  <si>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</si>
  <si>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</si>
  <si>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</si>
  <si>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</si>
  <si>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</si>
  <si>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</si>
  <si>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</si>
  <si>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</si>
  <si>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</si>
  <si>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</si>
  <si>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</si>
  <si>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</si>
  <si>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</si>
  <si>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</si>
  <si>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</si>
  <si>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</si>
  <si>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</si>
  <si>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</si>
  <si>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</si>
  <si>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</si>
  <si>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</si>
  <si>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</si>
  <si>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</si>
  <si>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t>Ballena – Barrancabermeja</t>
  </si>
  <si>
    <t xml:space="preserve">Barrancabermeja – Sebastopol </t>
  </si>
  <si>
    <r>
      <rPr>
        <b/>
        <u/>
        <sz val="11"/>
        <rFont val="Arial"/>
        <family val="2"/>
      </rPr>
      <t xml:space="preserve">Nota: </t>
    </r>
    <r>
      <rPr>
        <sz val="11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</si>
  <si>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r>
      <rPr>
        <b/>
        <sz val="22"/>
        <rFont val="Eurostile"/>
      </rPr>
      <t>CARGOS RESOLUCION CREG 102 010 de 2022 A DIC DE 2025 - APLICADOS EN ENERO a MARZO DE 2026*</t>
    </r>
    <r>
      <rPr>
        <b/>
        <sz val="16"/>
        <rFont val="Eurostile"/>
      </rPr>
      <t xml:space="preserve">
</t>
    </r>
    <r>
      <rPr>
        <sz val="16"/>
        <rFont val="Eurostile"/>
      </rPr>
      <t>*Estos Cargos se han calculado con base en el Indice de Precios al Consumidor (IPC) e Indice de Precios al Productor Oferta Interna (IPP), reportados por el DANE a diciembre de 2025 y acorde a última actualización realizada en el mes de febrero de 2026. Estos cargos actualizan los cargos publicados en los meses de diciembre de 2025 y enero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</si>
</sst>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4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sz val="11"/>
      <color rgb="FF000000"/>
      <name val="Eurostile"/>
    </font>
    <font>
      <b/>
      <sz val="16"/>
      <color rgb="FF000000"/>
      <name val="Eurostile"/>
      <family val="2"/>
    </font>
    <font>
      <sz val="11"/>
      <name val="Eurostile"/>
      <family val="2"/>
    </font>
    <font>
      <b/>
      <sz val="11"/>
      <color rgb="FF000000"/>
      <name val="Eurostile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6"/>
      <name val="Eurostile"/>
    </font>
    <font>
      <sz val="16"/>
      <name val="Eurostile"/>
    </font>
    <font>
      <b/>
      <sz val="22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9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12" borderId="8" applyNumberFormat="0" applyAlignment="0" applyProtection="0"/>
    <xf numFmtId="0" fontId="19" fillId="12" borderId="7" applyNumberFormat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0" fillId="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6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0" borderId="0"/>
    <xf numFmtId="168" fontId="30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59">
    <xf numFmtId="0" fontId="0" fillId="0" borderId="0" xfId="0"/>
    <xf numFmtId="0" fontId="27" fillId="0" borderId="0" xfId="266" applyFont="1" applyAlignment="1">
      <alignment horizontal="left"/>
    </xf>
    <xf numFmtId="0" fontId="27" fillId="0" borderId="0" xfId="266" applyFont="1"/>
    <xf numFmtId="0" fontId="27" fillId="0" borderId="0" xfId="266" applyFont="1" applyAlignment="1">
      <alignment horizontal="left" vertical="center"/>
    </xf>
    <xf numFmtId="0" fontId="27" fillId="0" borderId="0" xfId="266" applyFont="1" applyAlignment="1">
      <alignment horizontal="center"/>
    </xf>
    <xf numFmtId="165" fontId="27" fillId="0" borderId="0" xfId="266" applyNumberFormat="1" applyFont="1" applyAlignment="1">
      <alignment horizontal="center"/>
    </xf>
    <xf numFmtId="0" fontId="31" fillId="0" borderId="1" xfId="266" applyFont="1" applyBorder="1" applyAlignment="1">
      <alignment horizontal="center" vertical="center"/>
    </xf>
    <xf numFmtId="0" fontId="27" fillId="0" borderId="0" xfId="266" applyFont="1" applyAlignment="1">
      <alignment vertical="center"/>
    </xf>
    <xf numFmtId="0" fontId="27" fillId="0" borderId="0" xfId="266" applyFont="1" applyAlignment="1">
      <alignment horizontal="center" vertical="center"/>
    </xf>
    <xf numFmtId="0" fontId="29" fillId="0" borderId="18" xfId="266" applyFont="1" applyBorder="1" applyAlignment="1">
      <alignment horizontal="center" vertical="center" wrapText="1"/>
    </xf>
    <xf numFmtId="0" fontId="29" fillId="0" borderId="21" xfId="266" applyFont="1" applyBorder="1" applyAlignment="1">
      <alignment horizontal="center" vertical="center" wrapText="1"/>
    </xf>
    <xf numFmtId="0" fontId="32" fillId="0" borderId="20" xfId="266" applyFont="1" applyBorder="1" applyAlignment="1">
      <alignment horizontal="center" vertical="center" wrapText="1"/>
    </xf>
    <xf numFmtId="0" fontId="32" fillId="0" borderId="23" xfId="266" applyFont="1" applyBorder="1" applyAlignment="1">
      <alignment horizontal="center" vertical="center" wrapText="1"/>
    </xf>
    <xf numFmtId="9" fontId="32" fillId="0" borderId="19" xfId="266" applyNumberFormat="1" applyFont="1" applyBorder="1" applyAlignment="1">
      <alignment horizontal="center" vertical="center"/>
    </xf>
    <xf numFmtId="9" fontId="32" fillId="0" borderId="22" xfId="266" applyNumberFormat="1" applyFont="1" applyBorder="1" applyAlignment="1">
      <alignment horizontal="center" vertical="center"/>
    </xf>
    <xf numFmtId="0" fontId="28" fillId="0" borderId="0" xfId="266" applyFont="1" applyAlignment="1">
      <alignment horizontal="center" vertical="center" wrapText="1"/>
    </xf>
    <xf numFmtId="0" fontId="27" fillId="0" borderId="25" xfId="266" applyFont="1" applyBorder="1" applyAlignment="1">
      <alignment vertical="center"/>
    </xf>
    <xf numFmtId="165" fontId="27" fillId="7" borderId="0" xfId="266" applyNumberFormat="1" applyFont="1" applyFill="1" applyAlignment="1">
      <alignment horizontal="center" vertical="center"/>
    </xf>
    <xf numFmtId="0" fontId="27" fillId="7" borderId="0" xfId="266" applyFont="1" applyFill="1" applyAlignment="1">
      <alignment horizontal="center" vertical="center"/>
    </xf>
    <xf numFmtId="0" fontId="27" fillId="7" borderId="0" xfId="266" applyFont="1" applyFill="1" applyAlignment="1">
      <alignment vertical="center"/>
    </xf>
    <xf numFmtId="165" fontId="27" fillId="7" borderId="0" xfId="266" applyNumberFormat="1" applyFont="1" applyFill="1" applyAlignment="1">
      <alignment vertical="center"/>
    </xf>
    <xf numFmtId="165" fontId="27" fillId="36" borderId="0" xfId="266" applyNumberFormat="1" applyFont="1" applyFill="1" applyAlignment="1">
      <alignment vertical="center"/>
    </xf>
    <xf numFmtId="165" fontId="27" fillId="36" borderId="0" xfId="266" applyNumberFormat="1" applyFont="1" applyFill="1" applyAlignment="1">
      <alignment horizontal="center" vertical="center"/>
    </xf>
    <xf numFmtId="0" fontId="27" fillId="36" borderId="0" xfId="266" applyFont="1" applyFill="1" applyAlignment="1">
      <alignment horizontal="center" vertical="center"/>
    </xf>
    <xf numFmtId="0" fontId="27" fillId="36" borderId="0" xfId="266" applyFont="1" applyFill="1" applyAlignment="1">
      <alignment vertical="center"/>
    </xf>
    <xf numFmtId="165" fontId="27" fillId="0" borderId="0" xfId="266" applyNumberFormat="1" applyFont="1" applyAlignment="1">
      <alignment horizontal="center" vertical="center"/>
    </xf>
    <xf numFmtId="165" fontId="27" fillId="6" borderId="0" xfId="266" applyNumberFormat="1" applyFont="1" applyFill="1" applyAlignment="1">
      <alignment horizontal="center" vertical="center"/>
    </xf>
    <xf numFmtId="0" fontId="27" fillId="6" borderId="0" xfId="266" applyFont="1" applyFill="1" applyAlignment="1">
      <alignment horizontal="center" vertical="center"/>
    </xf>
    <xf numFmtId="0" fontId="27" fillId="6" borderId="0" xfId="266" applyFont="1" applyFill="1" applyAlignment="1">
      <alignment vertical="center"/>
    </xf>
    <xf numFmtId="165" fontId="27" fillId="6" borderId="0" xfId="266" applyNumberFormat="1" applyFont="1" applyFill="1" applyAlignment="1">
      <alignment vertical="center"/>
    </xf>
    <xf numFmtId="165" fontId="27" fillId="35" borderId="0" xfId="266" applyNumberFormat="1" applyFont="1" applyFill="1" applyAlignment="1">
      <alignment horizontal="center" vertical="center"/>
    </xf>
    <xf numFmtId="0" fontId="27" fillId="35" borderId="0" xfId="266" applyFont="1" applyFill="1" applyAlignment="1">
      <alignment horizontal="center" vertical="center"/>
    </xf>
    <xf numFmtId="0" fontId="27" fillId="35" borderId="0" xfId="266" applyFont="1" applyFill="1" applyAlignment="1">
      <alignment vertical="center"/>
    </xf>
    <xf numFmtId="165" fontId="27" fillId="35" borderId="0" xfId="266" applyNumberFormat="1" applyFont="1" applyFill="1" applyAlignment="1">
      <alignment vertical="center"/>
    </xf>
    <xf numFmtId="169" fontId="27" fillId="0" borderId="0" xfId="267" applyNumberFormat="1" applyFont="1" applyFill="1" applyBorder="1" applyAlignment="1">
      <alignment vertical="center"/>
    </xf>
    <xf numFmtId="0" fontId="27" fillId="0" borderId="35" xfId="266" applyFont="1" applyBorder="1" applyAlignment="1">
      <alignment horizontal="center" vertical="center"/>
    </xf>
    <xf numFmtId="1" fontId="27" fillId="0" borderId="26" xfId="267" applyNumberFormat="1" applyFont="1" applyFill="1" applyBorder="1" applyAlignment="1">
      <alignment horizontal="right" vertical="center"/>
    </xf>
    <xf numFmtId="1" fontId="27" fillId="0" borderId="29" xfId="267" applyNumberFormat="1" applyFont="1" applyFill="1" applyBorder="1" applyAlignment="1">
      <alignment horizontal="right" vertical="center"/>
    </xf>
    <xf numFmtId="1" fontId="27" fillId="0" borderId="25" xfId="267" applyNumberFormat="1" applyFont="1" applyFill="1" applyBorder="1" applyAlignment="1">
      <alignment horizontal="right" vertical="center"/>
    </xf>
    <xf numFmtId="1" fontId="27" fillId="0" borderId="34" xfId="267" applyNumberFormat="1" applyFont="1" applyFill="1" applyBorder="1" applyAlignment="1">
      <alignment horizontal="right" vertical="center"/>
    </xf>
    <xf numFmtId="1" fontId="33" fillId="0" borderId="16" xfId="267" applyNumberFormat="1" applyFont="1" applyFill="1" applyBorder="1" applyAlignment="1">
      <alignment horizontal="right" vertical="center" wrapText="1"/>
    </xf>
    <xf numFmtId="1" fontId="33" fillId="0" borderId="28" xfId="267" applyNumberFormat="1" applyFont="1" applyFill="1" applyBorder="1" applyAlignment="1">
      <alignment horizontal="right" vertical="center" wrapText="1"/>
    </xf>
    <xf numFmtId="1" fontId="33" fillId="0" borderId="0" xfId="267" applyNumberFormat="1" applyFont="1" applyFill="1" applyBorder="1" applyAlignment="1">
      <alignment horizontal="right" vertical="center" wrapText="1"/>
    </xf>
    <xf numFmtId="1" fontId="34" fillId="0" borderId="14" xfId="266" applyNumberFormat="1" applyFont="1" applyBorder="1" applyAlignment="1">
      <alignment horizontal="right" vertical="center" wrapText="1"/>
    </xf>
    <xf numFmtId="1" fontId="33" fillId="0" borderId="32" xfId="267" applyNumberFormat="1" applyFont="1" applyFill="1" applyBorder="1" applyAlignment="1">
      <alignment horizontal="right" vertical="center" wrapText="1"/>
    </xf>
    <xf numFmtId="1" fontId="33" fillId="0" borderId="33" xfId="267" applyNumberFormat="1" applyFont="1" applyFill="1" applyBorder="1" applyAlignment="1">
      <alignment horizontal="right" vertical="center" wrapText="1"/>
    </xf>
    <xf numFmtId="0" fontId="34" fillId="0" borderId="24" xfId="266" applyFont="1" applyBorder="1" applyAlignment="1">
      <alignment horizontal="justify" vertical="center"/>
    </xf>
    <xf numFmtId="167" fontId="27" fillId="0" borderId="15" xfId="266" applyNumberFormat="1" applyFont="1" applyBorder="1" applyAlignment="1">
      <alignment horizontal="justify" vertical="center" wrapText="1"/>
    </xf>
    <xf numFmtId="167" fontId="27" fillId="0" borderId="27" xfId="266" applyNumberFormat="1" applyFont="1" applyBorder="1" applyAlignment="1">
      <alignment horizontal="justify" vertical="center" wrapText="1"/>
    </xf>
    <xf numFmtId="167" fontId="34" fillId="0" borderId="24" xfId="266" applyNumberFormat="1" applyFont="1" applyBorder="1" applyAlignment="1">
      <alignment horizontal="left" vertical="center"/>
    </xf>
    <xf numFmtId="167" fontId="34" fillId="0" borderId="24" xfId="266" applyNumberFormat="1" applyFont="1" applyBorder="1" applyAlignment="1">
      <alignment horizontal="justify" vertical="center"/>
    </xf>
    <xf numFmtId="167" fontId="34" fillId="0" borderId="30" xfId="266" applyNumberFormat="1" applyFont="1" applyBorder="1" applyAlignment="1">
      <alignment vertical="center"/>
    </xf>
    <xf numFmtId="167" fontId="27" fillId="0" borderId="31" xfId="266" applyNumberFormat="1" applyFont="1" applyBorder="1" applyAlignment="1">
      <alignment horizontal="justify" vertical="center" wrapText="1"/>
    </xf>
    <xf numFmtId="167" fontId="27" fillId="0" borderId="17" xfId="266" applyNumberFormat="1" applyFont="1" applyBorder="1" applyAlignment="1">
      <alignment horizontal="justify" vertical="center" wrapText="1"/>
    </xf>
    <xf numFmtId="49" fontId="35" fillId="0" borderId="3" xfId="266" applyNumberFormat="1" applyFont="1" applyBorder="1" applyAlignment="1">
      <alignment horizontal="justify" vertical="center" wrapText="1"/>
    </xf>
    <xf numFmtId="49" fontId="35" fillId="0" borderId="13" xfId="266" applyNumberFormat="1" applyFont="1" applyBorder="1" applyAlignment="1">
      <alignment horizontal="justify" vertical="center" wrapText="1"/>
    </xf>
    <xf numFmtId="49" fontId="35" fillId="0" borderId="2" xfId="266" applyNumberFormat="1" applyFont="1" applyBorder="1" applyAlignment="1">
      <alignment horizontal="justify" vertical="center" wrapText="1"/>
    </xf>
    <xf numFmtId="0" fontId="37" fillId="0" borderId="0" xfId="272" applyFont="1" applyAlignment="1">
      <alignment horizontal="center" vertical="center" wrapText="1"/>
    </xf>
    <xf numFmtId="0" fontId="37" fillId="0" borderId="0" xfId="272" applyFont="1" applyAlignment="1">
      <alignment horizontal="center" vertical="center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5"/>
  <sheetViews>
    <sheetView tabSelected="1" view="pageBreakPreview" topLeftCell="B39" zoomScale="55" zoomScaleNormal="70" zoomScaleSheetLayoutView="55" workbookViewId="0">
      <selection activeCell="B1" sqref="B1:Q1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4" bestFit="1" customWidth="1"/>
    <col min="4" max="4" width="14.42578125" style="4" bestFit="1" customWidth="1"/>
    <col min="5" max="9" width="15.140625" style="4" bestFit="1" customWidth="1"/>
    <col min="10" max="11" width="15.28515625" style="4" bestFit="1" customWidth="1"/>
    <col min="12" max="12" width="15.42578125" style="4" bestFit="1" customWidth="1"/>
    <col min="13" max="16" width="15.28515625" style="4" bestFit="1" customWidth="1"/>
    <col min="17" max="17" width="18.5703125" style="2" bestFit="1" customWidth="1"/>
    <col min="18" max="18" width="2" style="2" customWidth="1"/>
    <col min="19" max="19" width="18.5703125" style="4" hidden="1" customWidth="1"/>
    <col min="20" max="20" width="2.85546875" style="4" hidden="1" customWidth="1"/>
    <col min="21" max="21" width="17.28515625" style="4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7" customFormat="1" ht="150" customHeight="1" thickBot="1">
      <c r="A1" s="3"/>
      <c r="B1" s="57" t="s">
        <v>31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S1" s="8"/>
      <c r="T1" s="8"/>
      <c r="U1" s="8"/>
    </row>
    <row r="2" spans="1:25" s="3" customFormat="1" ht="34.5" customHeight="1">
      <c r="B2" s="9" t="s">
        <v>18</v>
      </c>
      <c r="C2" s="13">
        <v>0</v>
      </c>
      <c r="D2" s="13">
        <v>0.2</v>
      </c>
      <c r="E2" s="13">
        <v>0.4</v>
      </c>
      <c r="F2" s="13">
        <v>0.5</v>
      </c>
      <c r="G2" s="13">
        <v>0.6</v>
      </c>
      <c r="H2" s="13">
        <v>0.7</v>
      </c>
      <c r="I2" s="13">
        <v>0.8</v>
      </c>
      <c r="J2" s="13">
        <v>0.85</v>
      </c>
      <c r="K2" s="13">
        <v>0.9</v>
      </c>
      <c r="L2" s="13">
        <v>0.92</v>
      </c>
      <c r="M2" s="13">
        <v>0.94</v>
      </c>
      <c r="N2" s="13">
        <v>0.96</v>
      </c>
      <c r="O2" s="13">
        <v>0.98</v>
      </c>
      <c r="P2" s="13">
        <v>1</v>
      </c>
      <c r="Q2" s="11" t="s">
        <v>19</v>
      </c>
      <c r="S2" s="6" t="s">
        <v>25</v>
      </c>
      <c r="T2" s="6"/>
      <c r="U2" s="6" t="s">
        <v>26</v>
      </c>
      <c r="V2" s="6"/>
      <c r="W2" s="6" t="s">
        <v>24</v>
      </c>
      <c r="Y2" s="6" t="s">
        <v>27</v>
      </c>
    </row>
    <row r="3" spans="1:25" s="7" customFormat="1" ht="39" customHeight="1" thickBot="1">
      <c r="A3" s="3"/>
      <c r="B3" s="10"/>
      <c r="C3" s="14">
        <v>1</v>
      </c>
      <c r="D3" s="14">
        <v>0.8</v>
      </c>
      <c r="E3" s="14">
        <v>0.6</v>
      </c>
      <c r="F3" s="14">
        <v>0.5</v>
      </c>
      <c r="G3" s="14">
        <v>0.4</v>
      </c>
      <c r="H3" s="14">
        <v>0.3</v>
      </c>
      <c r="I3" s="14">
        <v>0.2</v>
      </c>
      <c r="J3" s="14">
        <v>0.15</v>
      </c>
      <c r="K3" s="14">
        <v>0.1</v>
      </c>
      <c r="L3" s="14">
        <v>0.08</v>
      </c>
      <c r="M3" s="14">
        <v>0.06</v>
      </c>
      <c r="N3" s="14">
        <v>0.04</v>
      </c>
      <c r="O3" s="14">
        <v>0.02</v>
      </c>
      <c r="P3" s="14">
        <v>0</v>
      </c>
      <c r="Q3" s="12"/>
      <c r="S3" s="8"/>
      <c r="T3" s="8"/>
      <c r="U3" s="8"/>
    </row>
    <row r="4" spans="1:25" s="7" customFormat="1" ht="24.95" customHeight="1">
      <c r="A4" s="3"/>
      <c r="B4" s="46" t="s">
        <v>28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S4" s="8"/>
      <c r="T4" s="8"/>
      <c r="U4" s="8"/>
    </row>
    <row r="5" spans="1:25" s="7" customFormat="1" ht="24.95" customHeight="1">
      <c r="A5" s="3"/>
      <c r="B5" s="47" t="s">
        <v>20</v>
      </c>
      <c r="C5" s="40">
        <v>0</v>
      </c>
      <c r="D5" s="40">
        <v>239524</v>
      </c>
      <c r="E5" s="40">
        <v>479048</v>
      </c>
      <c r="F5" s="40">
        <v>598810</v>
      </c>
      <c r="G5" s="40">
        <v>718572</v>
      </c>
      <c r="H5" s="40">
        <v>838334</v>
      </c>
      <c r="I5" s="40">
        <v>958096</v>
      </c>
      <c r="J5" s="40">
        <v>1017977</v>
      </c>
      <c r="K5" s="40">
        <v>1077858</v>
      </c>
      <c r="L5" s="40">
        <v>1101810</v>
      </c>
      <c r="M5" s="40">
        <v>1125763</v>
      </c>
      <c r="N5" s="40">
        <v>1149715</v>
      </c>
      <c r="O5" s="40">
        <v>1173668</v>
      </c>
      <c r="P5" s="40">
        <v>1197620</v>
      </c>
      <c r="Q5" s="36">
        <v>876781</v>
      </c>
      <c r="S5" s="17">
        <f>SUM(C5:P5)</f>
        <v>11676795</v>
      </c>
      <c r="T5" s="18"/>
      <c r="U5" s="17"/>
      <c r="V5" s="19"/>
      <c r="W5" s="20" t="e">
        <f>S5-#REF!</f>
        <v>#REF!</v>
      </c>
      <c r="Y5" s="21" t="e">
        <f>Q5-#REF!</f>
        <v>#REF!</v>
      </c>
    </row>
    <row r="6" spans="1:25" s="7" customFormat="1" ht="24.95" customHeight="1">
      <c r="A6" s="3"/>
      <c r="B6" s="48" t="s">
        <v>21</v>
      </c>
      <c r="C6" s="41">
        <v>5038</v>
      </c>
      <c r="D6" s="41">
        <v>4030</v>
      </c>
      <c r="E6" s="41">
        <v>3023</v>
      </c>
      <c r="F6" s="41">
        <v>2519</v>
      </c>
      <c r="G6" s="41">
        <v>2015</v>
      </c>
      <c r="H6" s="41">
        <v>1511</v>
      </c>
      <c r="I6" s="41">
        <v>1008</v>
      </c>
      <c r="J6" s="41">
        <v>756</v>
      </c>
      <c r="K6" s="41">
        <v>504</v>
      </c>
      <c r="L6" s="41">
        <v>403</v>
      </c>
      <c r="M6" s="41">
        <v>302</v>
      </c>
      <c r="N6" s="41">
        <v>202</v>
      </c>
      <c r="O6" s="41">
        <v>101</v>
      </c>
      <c r="P6" s="41">
        <v>0</v>
      </c>
      <c r="Q6" s="37"/>
      <c r="S6" s="22"/>
      <c r="T6" s="23"/>
      <c r="U6" s="22">
        <f>SUM(C6:P6)</f>
        <v>21412</v>
      </c>
      <c r="V6" s="24"/>
      <c r="W6" s="21" t="e">
        <f>U6-#REF!</f>
        <v>#REF!</v>
      </c>
    </row>
    <row r="7" spans="1:25" s="7" customFormat="1" ht="24.95" customHeight="1">
      <c r="A7" s="3"/>
      <c r="B7" s="49" t="s">
        <v>29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38"/>
      <c r="S7" s="25"/>
      <c r="T7" s="8"/>
      <c r="U7" s="25"/>
    </row>
    <row r="8" spans="1:25" s="7" customFormat="1" ht="24.95" customHeight="1">
      <c r="A8" s="3"/>
      <c r="B8" s="47" t="s">
        <v>20</v>
      </c>
      <c r="C8" s="40">
        <v>0</v>
      </c>
      <c r="D8" s="40">
        <v>110290</v>
      </c>
      <c r="E8" s="40">
        <v>220579</v>
      </c>
      <c r="F8" s="40">
        <v>275724</v>
      </c>
      <c r="G8" s="40">
        <v>330869</v>
      </c>
      <c r="H8" s="40">
        <v>386014</v>
      </c>
      <c r="I8" s="40">
        <v>441158</v>
      </c>
      <c r="J8" s="40">
        <v>468731</v>
      </c>
      <c r="K8" s="40">
        <v>496303</v>
      </c>
      <c r="L8" s="40">
        <v>507332</v>
      </c>
      <c r="M8" s="40">
        <v>518361</v>
      </c>
      <c r="N8" s="40">
        <v>529390</v>
      </c>
      <c r="O8" s="40">
        <v>540419</v>
      </c>
      <c r="P8" s="40">
        <v>551448</v>
      </c>
      <c r="Q8" s="36">
        <v>211147</v>
      </c>
      <c r="S8" s="26">
        <f t="shared" ref="S8:S65" si="0">SUM(C8:P8)</f>
        <v>5376618</v>
      </c>
      <c r="T8" s="27"/>
      <c r="U8" s="26"/>
      <c r="V8" s="28"/>
      <c r="W8" s="29" t="e">
        <f>S8-#REF!</f>
        <v>#REF!</v>
      </c>
      <c r="Y8" s="21" t="e">
        <f>Q8-#REF!</f>
        <v>#REF!</v>
      </c>
    </row>
    <row r="9" spans="1:25" s="7" customFormat="1" ht="24.95" customHeight="1">
      <c r="A9" s="3"/>
      <c r="B9" s="48" t="s">
        <v>21</v>
      </c>
      <c r="C9" s="41">
        <v>3380</v>
      </c>
      <c r="D9" s="41">
        <v>2704</v>
      </c>
      <c r="E9" s="41">
        <v>2028</v>
      </c>
      <c r="F9" s="41">
        <v>1690</v>
      </c>
      <c r="G9" s="41">
        <v>1352</v>
      </c>
      <c r="H9" s="41">
        <v>1014</v>
      </c>
      <c r="I9" s="41">
        <v>676</v>
      </c>
      <c r="J9" s="41">
        <v>507</v>
      </c>
      <c r="K9" s="41">
        <v>338</v>
      </c>
      <c r="L9" s="41">
        <v>270</v>
      </c>
      <c r="M9" s="41">
        <v>203</v>
      </c>
      <c r="N9" s="41">
        <v>135</v>
      </c>
      <c r="O9" s="41">
        <v>68</v>
      </c>
      <c r="P9" s="41">
        <v>0</v>
      </c>
      <c r="Q9" s="37"/>
      <c r="S9" s="30"/>
      <c r="T9" s="31"/>
      <c r="U9" s="30">
        <f t="shared" ref="U9:U66" si="1">SUM(C9:P9)</f>
        <v>14365</v>
      </c>
      <c r="V9" s="32"/>
      <c r="W9" s="33" t="e">
        <f>U9-#REF!</f>
        <v>#REF!</v>
      </c>
    </row>
    <row r="10" spans="1:25" s="7" customFormat="1" ht="24.95" customHeight="1">
      <c r="A10" s="3"/>
      <c r="B10" s="50" t="s">
        <v>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38"/>
      <c r="S10" s="25"/>
      <c r="T10" s="8"/>
      <c r="U10" s="25"/>
    </row>
    <row r="11" spans="1:25" s="7" customFormat="1" ht="24.95" customHeight="1">
      <c r="A11" s="3"/>
      <c r="B11" s="47" t="s">
        <v>20</v>
      </c>
      <c r="C11" s="40">
        <v>0</v>
      </c>
      <c r="D11" s="40">
        <v>45031</v>
      </c>
      <c r="E11" s="40">
        <v>90062</v>
      </c>
      <c r="F11" s="40">
        <v>112577</v>
      </c>
      <c r="G11" s="40">
        <v>135092</v>
      </c>
      <c r="H11" s="40">
        <v>157608</v>
      </c>
      <c r="I11" s="40">
        <v>180123</v>
      </c>
      <c r="J11" s="40">
        <v>191381</v>
      </c>
      <c r="K11" s="40">
        <v>202639</v>
      </c>
      <c r="L11" s="40">
        <v>207142</v>
      </c>
      <c r="M11" s="40">
        <v>211645</v>
      </c>
      <c r="N11" s="40">
        <v>216148</v>
      </c>
      <c r="O11" s="40">
        <v>220651</v>
      </c>
      <c r="P11" s="40">
        <v>225154</v>
      </c>
      <c r="Q11" s="36">
        <v>60778</v>
      </c>
      <c r="S11" s="26">
        <f t="shared" si="0"/>
        <v>2195253</v>
      </c>
      <c r="T11" s="27"/>
      <c r="U11" s="26"/>
      <c r="V11" s="28"/>
      <c r="W11" s="29" t="e">
        <f>S11-#REF!</f>
        <v>#REF!</v>
      </c>
      <c r="Y11" s="21" t="e">
        <f>Q11-#REF!</f>
        <v>#REF!</v>
      </c>
    </row>
    <row r="12" spans="1:25" s="7" customFormat="1" ht="24.95" customHeight="1">
      <c r="A12" s="3"/>
      <c r="B12" s="48" t="s">
        <v>21</v>
      </c>
      <c r="C12" s="41">
        <v>1867</v>
      </c>
      <c r="D12" s="41">
        <v>1494</v>
      </c>
      <c r="E12" s="41">
        <v>1120</v>
      </c>
      <c r="F12" s="41">
        <v>934</v>
      </c>
      <c r="G12" s="41">
        <v>747</v>
      </c>
      <c r="H12" s="41">
        <v>560</v>
      </c>
      <c r="I12" s="41">
        <v>373</v>
      </c>
      <c r="J12" s="41">
        <v>280</v>
      </c>
      <c r="K12" s="41">
        <v>187</v>
      </c>
      <c r="L12" s="41">
        <v>149</v>
      </c>
      <c r="M12" s="41">
        <v>112</v>
      </c>
      <c r="N12" s="41">
        <v>75</v>
      </c>
      <c r="O12" s="41">
        <v>37</v>
      </c>
      <c r="P12" s="41">
        <v>0</v>
      </c>
      <c r="Q12" s="37"/>
      <c r="S12" s="30"/>
      <c r="T12" s="31"/>
      <c r="U12" s="30">
        <f t="shared" si="1"/>
        <v>7935</v>
      </c>
      <c r="V12" s="32"/>
      <c r="W12" s="33" t="e">
        <f>U12-#REF!</f>
        <v>#REF!</v>
      </c>
    </row>
    <row r="13" spans="1:25" s="7" customFormat="1" ht="24.95" customHeight="1">
      <c r="A13" s="3"/>
      <c r="B13" s="50" t="s">
        <v>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8"/>
      <c r="S13" s="25"/>
      <c r="T13" s="8"/>
      <c r="U13" s="25"/>
    </row>
    <row r="14" spans="1:25" s="7" customFormat="1" ht="24.95" customHeight="1">
      <c r="A14" s="3"/>
      <c r="B14" s="47" t="s">
        <v>20</v>
      </c>
      <c r="C14" s="40">
        <v>0</v>
      </c>
      <c r="D14" s="40">
        <v>107164</v>
      </c>
      <c r="E14" s="40">
        <v>214328</v>
      </c>
      <c r="F14" s="40">
        <v>267910</v>
      </c>
      <c r="G14" s="40">
        <v>321491</v>
      </c>
      <c r="H14" s="40">
        <v>375073</v>
      </c>
      <c r="I14" s="40">
        <v>428655</v>
      </c>
      <c r="J14" s="40">
        <v>455446</v>
      </c>
      <c r="K14" s="40">
        <v>482237</v>
      </c>
      <c r="L14" s="40">
        <v>492953</v>
      </c>
      <c r="M14" s="40">
        <v>503670</v>
      </c>
      <c r="N14" s="40">
        <v>514386</v>
      </c>
      <c r="O14" s="40">
        <v>525103</v>
      </c>
      <c r="P14" s="40">
        <v>535819</v>
      </c>
      <c r="Q14" s="36">
        <v>158176</v>
      </c>
      <c r="S14" s="26">
        <f t="shared" si="0"/>
        <v>5224235</v>
      </c>
      <c r="T14" s="27"/>
      <c r="U14" s="26"/>
      <c r="V14" s="28"/>
      <c r="W14" s="29" t="e">
        <f>S14-#REF!</f>
        <v>#REF!</v>
      </c>
      <c r="Y14" s="21" t="e">
        <f>Q14-#REF!</f>
        <v>#REF!</v>
      </c>
    </row>
    <row r="15" spans="1:25" s="7" customFormat="1" ht="24.95" customHeight="1">
      <c r="A15" s="3"/>
      <c r="B15" s="48" t="s">
        <v>21</v>
      </c>
      <c r="C15" s="41">
        <v>2207</v>
      </c>
      <c r="D15" s="41">
        <v>1766</v>
      </c>
      <c r="E15" s="41">
        <v>1324</v>
      </c>
      <c r="F15" s="41">
        <v>1104</v>
      </c>
      <c r="G15" s="41">
        <v>883</v>
      </c>
      <c r="H15" s="41">
        <v>662</v>
      </c>
      <c r="I15" s="41">
        <v>441</v>
      </c>
      <c r="J15" s="41">
        <v>331</v>
      </c>
      <c r="K15" s="41">
        <v>221</v>
      </c>
      <c r="L15" s="41">
        <v>177</v>
      </c>
      <c r="M15" s="41">
        <v>132</v>
      </c>
      <c r="N15" s="41">
        <v>88</v>
      </c>
      <c r="O15" s="41">
        <v>44</v>
      </c>
      <c r="P15" s="41">
        <v>0</v>
      </c>
      <c r="Q15" s="37"/>
      <c r="S15" s="30"/>
      <c r="T15" s="31"/>
      <c r="U15" s="30">
        <f t="shared" si="1"/>
        <v>9380</v>
      </c>
      <c r="V15" s="32"/>
      <c r="W15" s="33" t="e">
        <f>U15-#REF!</f>
        <v>#REF!</v>
      </c>
    </row>
    <row r="16" spans="1:25" s="7" customFormat="1" ht="24.95" customHeight="1">
      <c r="A16" s="3"/>
      <c r="B16" s="50" t="s">
        <v>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38"/>
      <c r="S16" s="25"/>
      <c r="T16" s="8"/>
      <c r="U16" s="25"/>
    </row>
    <row r="17" spans="1:25" s="7" customFormat="1" ht="24.95" customHeight="1">
      <c r="A17" s="3"/>
      <c r="B17" s="47" t="s">
        <v>20</v>
      </c>
      <c r="C17" s="40">
        <v>0</v>
      </c>
      <c r="D17" s="40">
        <v>134559</v>
      </c>
      <c r="E17" s="40">
        <v>269119</v>
      </c>
      <c r="F17" s="40">
        <v>336399</v>
      </c>
      <c r="G17" s="40">
        <v>403678</v>
      </c>
      <c r="H17" s="40">
        <v>470958</v>
      </c>
      <c r="I17" s="40">
        <v>538238</v>
      </c>
      <c r="J17" s="40">
        <v>571877</v>
      </c>
      <c r="K17" s="40">
        <v>605517</v>
      </c>
      <c r="L17" s="40">
        <v>618973</v>
      </c>
      <c r="M17" s="40">
        <v>632429</v>
      </c>
      <c r="N17" s="40">
        <v>645885</v>
      </c>
      <c r="O17" s="40">
        <v>659341</v>
      </c>
      <c r="P17" s="40">
        <v>672797</v>
      </c>
      <c r="Q17" s="36">
        <v>542295</v>
      </c>
      <c r="S17" s="26">
        <f t="shared" si="0"/>
        <v>6559770</v>
      </c>
      <c r="T17" s="27"/>
      <c r="U17" s="26"/>
      <c r="V17" s="28"/>
      <c r="W17" s="29" t="e">
        <f>S17-#REF!</f>
        <v>#REF!</v>
      </c>
      <c r="Y17" s="21" t="e">
        <f>Q17-#REF!</f>
        <v>#REF!</v>
      </c>
    </row>
    <row r="18" spans="1:25" s="7" customFormat="1" ht="24.95" customHeight="1">
      <c r="A18" s="3"/>
      <c r="B18" s="48" t="s">
        <v>21</v>
      </c>
      <c r="C18" s="41">
        <v>2959</v>
      </c>
      <c r="D18" s="41">
        <v>2367</v>
      </c>
      <c r="E18" s="41">
        <v>1775</v>
      </c>
      <c r="F18" s="41">
        <v>1480</v>
      </c>
      <c r="G18" s="41">
        <v>1184</v>
      </c>
      <c r="H18" s="41">
        <v>888</v>
      </c>
      <c r="I18" s="41">
        <v>592</v>
      </c>
      <c r="J18" s="41">
        <v>444</v>
      </c>
      <c r="K18" s="41">
        <v>296</v>
      </c>
      <c r="L18" s="41">
        <v>237</v>
      </c>
      <c r="M18" s="41">
        <v>178</v>
      </c>
      <c r="N18" s="41">
        <v>118</v>
      </c>
      <c r="O18" s="41">
        <v>59</v>
      </c>
      <c r="P18" s="41">
        <v>0</v>
      </c>
      <c r="Q18" s="37"/>
      <c r="S18" s="30"/>
      <c r="T18" s="31"/>
      <c r="U18" s="30">
        <f t="shared" si="1"/>
        <v>12577</v>
      </c>
      <c r="V18" s="32"/>
      <c r="W18" s="33" t="e">
        <f>U18-#REF!</f>
        <v>#REF!</v>
      </c>
    </row>
    <row r="19" spans="1:25" s="7" customFormat="1" ht="24.95" customHeight="1">
      <c r="A19" s="3"/>
      <c r="B19" s="50" t="s">
        <v>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8"/>
      <c r="S19" s="25"/>
      <c r="T19" s="8"/>
      <c r="U19" s="25"/>
    </row>
    <row r="20" spans="1:25" s="7" customFormat="1" ht="24.95" customHeight="1">
      <c r="A20" s="3"/>
      <c r="B20" s="47" t="s">
        <v>20</v>
      </c>
      <c r="C20" s="40">
        <v>0</v>
      </c>
      <c r="D20" s="40">
        <v>47520</v>
      </c>
      <c r="E20" s="40">
        <v>95040</v>
      </c>
      <c r="F20" s="40">
        <v>118800</v>
      </c>
      <c r="G20" s="40">
        <v>142560</v>
      </c>
      <c r="H20" s="40">
        <v>166320</v>
      </c>
      <c r="I20" s="40">
        <v>190080</v>
      </c>
      <c r="J20" s="40">
        <v>201960</v>
      </c>
      <c r="K20" s="40">
        <v>213840</v>
      </c>
      <c r="L20" s="40">
        <v>218592</v>
      </c>
      <c r="M20" s="40">
        <v>223344</v>
      </c>
      <c r="N20" s="40">
        <v>228096</v>
      </c>
      <c r="O20" s="40">
        <v>232848</v>
      </c>
      <c r="P20" s="40">
        <v>237600</v>
      </c>
      <c r="Q20" s="36">
        <v>186187</v>
      </c>
      <c r="S20" s="26">
        <f t="shared" si="0"/>
        <v>2316600</v>
      </c>
      <c r="T20" s="27"/>
      <c r="U20" s="26"/>
      <c r="V20" s="28"/>
      <c r="W20" s="29" t="e">
        <f>S20-#REF!</f>
        <v>#REF!</v>
      </c>
      <c r="Y20" s="21" t="e">
        <f>Q20-#REF!</f>
        <v>#REF!</v>
      </c>
    </row>
    <row r="21" spans="1:25" s="7" customFormat="1" ht="24.95" customHeight="1">
      <c r="A21" s="3"/>
      <c r="B21" s="48" t="s">
        <v>21</v>
      </c>
      <c r="C21" s="41">
        <v>1102</v>
      </c>
      <c r="D21" s="41">
        <v>882</v>
      </c>
      <c r="E21" s="41">
        <v>661</v>
      </c>
      <c r="F21" s="41">
        <v>551</v>
      </c>
      <c r="G21" s="41">
        <v>441</v>
      </c>
      <c r="H21" s="41">
        <v>331</v>
      </c>
      <c r="I21" s="41">
        <v>220</v>
      </c>
      <c r="J21" s="41">
        <v>165</v>
      </c>
      <c r="K21" s="41">
        <v>110</v>
      </c>
      <c r="L21" s="41">
        <v>88</v>
      </c>
      <c r="M21" s="41">
        <v>66</v>
      </c>
      <c r="N21" s="41">
        <v>44</v>
      </c>
      <c r="O21" s="41">
        <v>22</v>
      </c>
      <c r="P21" s="41">
        <v>0</v>
      </c>
      <c r="Q21" s="37"/>
      <c r="S21" s="30"/>
      <c r="T21" s="31"/>
      <c r="U21" s="30">
        <f t="shared" si="1"/>
        <v>4683</v>
      </c>
      <c r="V21" s="32"/>
      <c r="W21" s="33" t="e">
        <f>U21-#REF!</f>
        <v>#REF!</v>
      </c>
    </row>
    <row r="22" spans="1:25" s="7" customFormat="1" ht="24.95" customHeight="1">
      <c r="A22" s="3"/>
      <c r="B22" s="50" t="s">
        <v>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38"/>
      <c r="S22" s="25"/>
      <c r="T22" s="8"/>
      <c r="U22" s="25"/>
    </row>
    <row r="23" spans="1:25" s="7" customFormat="1" ht="24.95" customHeight="1">
      <c r="A23" s="3"/>
      <c r="B23" s="47" t="s">
        <v>20</v>
      </c>
      <c r="C23" s="40">
        <v>0</v>
      </c>
      <c r="D23" s="40">
        <v>109620</v>
      </c>
      <c r="E23" s="40">
        <v>219240</v>
      </c>
      <c r="F23" s="40">
        <v>274050</v>
      </c>
      <c r="G23" s="40">
        <v>328859</v>
      </c>
      <c r="H23" s="40">
        <v>383669</v>
      </c>
      <c r="I23" s="40">
        <v>438479</v>
      </c>
      <c r="J23" s="40">
        <v>465884</v>
      </c>
      <c r="K23" s="40">
        <v>493289</v>
      </c>
      <c r="L23" s="40">
        <v>504251</v>
      </c>
      <c r="M23" s="40">
        <v>515213</v>
      </c>
      <c r="N23" s="40">
        <v>526175</v>
      </c>
      <c r="O23" s="40">
        <v>537137</v>
      </c>
      <c r="P23" s="40">
        <v>548099</v>
      </c>
      <c r="Q23" s="36">
        <v>417333</v>
      </c>
      <c r="S23" s="26">
        <f t="shared" si="0"/>
        <v>5343965</v>
      </c>
      <c r="T23" s="27"/>
      <c r="U23" s="26"/>
      <c r="V23" s="28"/>
      <c r="W23" s="29" t="e">
        <f>S23-#REF!</f>
        <v>#REF!</v>
      </c>
      <c r="Y23" s="21" t="e">
        <f>Q23-#REF!</f>
        <v>#REF!</v>
      </c>
    </row>
    <row r="24" spans="1:25" s="7" customFormat="1" ht="24.95" customHeight="1">
      <c r="A24" s="3"/>
      <c r="B24" s="48" t="s">
        <v>21</v>
      </c>
      <c r="C24" s="41">
        <v>2642</v>
      </c>
      <c r="D24" s="41">
        <v>2114</v>
      </c>
      <c r="E24" s="41">
        <v>1585</v>
      </c>
      <c r="F24" s="41">
        <v>1321</v>
      </c>
      <c r="G24" s="41">
        <v>1057</v>
      </c>
      <c r="H24" s="41">
        <v>793</v>
      </c>
      <c r="I24" s="41">
        <v>528</v>
      </c>
      <c r="J24" s="41">
        <v>396</v>
      </c>
      <c r="K24" s="41">
        <v>264</v>
      </c>
      <c r="L24" s="41">
        <v>211</v>
      </c>
      <c r="M24" s="41">
        <v>159</v>
      </c>
      <c r="N24" s="41">
        <v>106</v>
      </c>
      <c r="O24" s="41">
        <v>53</v>
      </c>
      <c r="P24" s="41">
        <v>0</v>
      </c>
      <c r="Q24" s="37"/>
      <c r="S24" s="30"/>
      <c r="T24" s="31"/>
      <c r="U24" s="30">
        <f t="shared" si="1"/>
        <v>11229</v>
      </c>
      <c r="V24" s="32"/>
      <c r="W24" s="33" t="e">
        <f>U24-#REF!</f>
        <v>#REF!</v>
      </c>
    </row>
    <row r="25" spans="1:25" s="7" customFormat="1" ht="24.95" customHeight="1">
      <c r="A25" s="3"/>
      <c r="B25" s="50" t="s">
        <v>7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8"/>
      <c r="S25" s="25"/>
      <c r="T25" s="8"/>
      <c r="U25" s="25"/>
    </row>
    <row r="26" spans="1:25" s="7" customFormat="1" ht="24.95" customHeight="1">
      <c r="A26" s="3"/>
      <c r="B26" s="47" t="s">
        <v>20</v>
      </c>
      <c r="C26" s="40">
        <v>0</v>
      </c>
      <c r="D26" s="40">
        <v>372608</v>
      </c>
      <c r="E26" s="40">
        <v>745216</v>
      </c>
      <c r="F26" s="40">
        <v>931520</v>
      </c>
      <c r="G26" s="40">
        <v>1117824</v>
      </c>
      <c r="H26" s="40">
        <v>1304128</v>
      </c>
      <c r="I26" s="40">
        <v>1490432</v>
      </c>
      <c r="J26" s="40">
        <v>1583584</v>
      </c>
      <c r="K26" s="40">
        <v>1676736</v>
      </c>
      <c r="L26" s="40">
        <v>1713997</v>
      </c>
      <c r="M26" s="40">
        <v>1751258</v>
      </c>
      <c r="N26" s="40">
        <v>1788518</v>
      </c>
      <c r="O26" s="40">
        <v>1825779</v>
      </c>
      <c r="P26" s="40">
        <v>1863040</v>
      </c>
      <c r="Q26" s="36">
        <v>388744</v>
      </c>
      <c r="S26" s="26">
        <f t="shared" si="0"/>
        <v>18164640</v>
      </c>
      <c r="T26" s="27"/>
      <c r="U26" s="26"/>
      <c r="V26" s="28"/>
      <c r="W26" s="29" t="e">
        <f>S26-#REF!</f>
        <v>#REF!</v>
      </c>
      <c r="Y26" s="21" t="e">
        <f>Q26-#REF!</f>
        <v>#REF!</v>
      </c>
    </row>
    <row r="27" spans="1:25" s="7" customFormat="1" ht="24.95" customHeight="1">
      <c r="A27" s="3"/>
      <c r="B27" s="48" t="s">
        <v>21</v>
      </c>
      <c r="C27" s="41">
        <v>5417</v>
      </c>
      <c r="D27" s="41">
        <v>4334</v>
      </c>
      <c r="E27" s="41">
        <v>3250</v>
      </c>
      <c r="F27" s="41">
        <v>2709</v>
      </c>
      <c r="G27" s="41">
        <v>2167</v>
      </c>
      <c r="H27" s="41">
        <v>1625</v>
      </c>
      <c r="I27" s="41">
        <v>1083</v>
      </c>
      <c r="J27" s="41">
        <v>813</v>
      </c>
      <c r="K27" s="41">
        <v>542</v>
      </c>
      <c r="L27" s="41">
        <v>433</v>
      </c>
      <c r="M27" s="41">
        <v>325</v>
      </c>
      <c r="N27" s="41">
        <v>217</v>
      </c>
      <c r="O27" s="41">
        <v>108</v>
      </c>
      <c r="P27" s="41">
        <v>0</v>
      </c>
      <c r="Q27" s="37"/>
      <c r="S27" s="30"/>
      <c r="T27" s="31"/>
      <c r="U27" s="30">
        <f t="shared" si="1"/>
        <v>23023</v>
      </c>
      <c r="V27" s="32"/>
      <c r="W27" s="33" t="e">
        <f>U27-#REF!</f>
        <v>#REF!</v>
      </c>
    </row>
    <row r="28" spans="1:25" s="7" customFormat="1" ht="24.95" customHeight="1">
      <c r="A28" s="3"/>
      <c r="B28" s="50" t="s">
        <v>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38"/>
      <c r="S28" s="25"/>
      <c r="T28" s="8"/>
      <c r="U28" s="25"/>
    </row>
    <row r="29" spans="1:25" s="7" customFormat="1" ht="24.95" customHeight="1">
      <c r="A29" s="3"/>
      <c r="B29" s="47" t="s">
        <v>20</v>
      </c>
      <c r="C29" s="40">
        <v>0</v>
      </c>
      <c r="D29" s="40">
        <v>1354101</v>
      </c>
      <c r="E29" s="40">
        <v>2708202</v>
      </c>
      <c r="F29" s="40">
        <v>3385253</v>
      </c>
      <c r="G29" s="40">
        <v>4062304</v>
      </c>
      <c r="H29" s="40">
        <v>4739354</v>
      </c>
      <c r="I29" s="40">
        <v>5416405</v>
      </c>
      <c r="J29" s="40">
        <v>5754930</v>
      </c>
      <c r="K29" s="40">
        <v>6093455</v>
      </c>
      <c r="L29" s="40">
        <v>6228866</v>
      </c>
      <c r="M29" s="40">
        <v>6364276</v>
      </c>
      <c r="N29" s="40">
        <v>6499686</v>
      </c>
      <c r="O29" s="40">
        <v>6635096</v>
      </c>
      <c r="P29" s="40">
        <v>6770506</v>
      </c>
      <c r="Q29" s="36">
        <v>936177</v>
      </c>
      <c r="S29" s="26">
        <f t="shared" si="0"/>
        <v>66012434</v>
      </c>
      <c r="T29" s="27"/>
      <c r="U29" s="26"/>
      <c r="V29" s="28"/>
      <c r="W29" s="29" t="e">
        <f>S29-#REF!</f>
        <v>#REF!</v>
      </c>
      <c r="Y29" s="21" t="e">
        <f>Q29-#REF!</f>
        <v>#REF!</v>
      </c>
    </row>
    <row r="30" spans="1:25" s="7" customFormat="1" ht="24.95" customHeight="1">
      <c r="A30" s="3"/>
      <c r="B30" s="48" t="s">
        <v>21</v>
      </c>
      <c r="C30" s="41">
        <v>20650</v>
      </c>
      <c r="D30" s="41">
        <v>16520</v>
      </c>
      <c r="E30" s="41">
        <v>12390</v>
      </c>
      <c r="F30" s="41">
        <v>10325</v>
      </c>
      <c r="G30" s="41">
        <v>8260</v>
      </c>
      <c r="H30" s="41">
        <v>6195</v>
      </c>
      <c r="I30" s="41">
        <v>4130</v>
      </c>
      <c r="J30" s="41">
        <v>3098</v>
      </c>
      <c r="K30" s="41">
        <v>2065</v>
      </c>
      <c r="L30" s="41">
        <v>1652</v>
      </c>
      <c r="M30" s="41">
        <v>1239</v>
      </c>
      <c r="N30" s="41">
        <v>826</v>
      </c>
      <c r="O30" s="41">
        <v>413</v>
      </c>
      <c r="P30" s="41">
        <v>0</v>
      </c>
      <c r="Q30" s="37"/>
      <c r="S30" s="30"/>
      <c r="T30" s="31"/>
      <c r="U30" s="30">
        <f t="shared" si="1"/>
        <v>87763</v>
      </c>
      <c r="V30" s="32"/>
      <c r="W30" s="33" t="e">
        <f>U30-#REF!</f>
        <v>#REF!</v>
      </c>
    </row>
    <row r="31" spans="1:25" s="7" customFormat="1" ht="24.95" customHeight="1">
      <c r="A31" s="3"/>
      <c r="B31" s="50" t="s">
        <v>9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8"/>
      <c r="S31" s="25"/>
      <c r="T31" s="8"/>
      <c r="U31" s="25"/>
    </row>
    <row r="32" spans="1:25" s="7" customFormat="1" ht="24.95" customHeight="1">
      <c r="A32" s="3"/>
      <c r="B32" s="47" t="s">
        <v>20</v>
      </c>
      <c r="C32" s="40">
        <v>0</v>
      </c>
      <c r="D32" s="40">
        <v>120840</v>
      </c>
      <c r="E32" s="40">
        <v>241680</v>
      </c>
      <c r="F32" s="40">
        <v>302100</v>
      </c>
      <c r="G32" s="40">
        <v>362519</v>
      </c>
      <c r="H32" s="40">
        <v>422939</v>
      </c>
      <c r="I32" s="40">
        <v>483359</v>
      </c>
      <c r="J32" s="40">
        <v>513569</v>
      </c>
      <c r="K32" s="40">
        <v>543779</v>
      </c>
      <c r="L32" s="40">
        <v>555863</v>
      </c>
      <c r="M32" s="40">
        <v>567947</v>
      </c>
      <c r="N32" s="40">
        <v>580031</v>
      </c>
      <c r="O32" s="40">
        <v>592115</v>
      </c>
      <c r="P32" s="40">
        <v>604199</v>
      </c>
      <c r="Q32" s="36">
        <v>111086</v>
      </c>
      <c r="R32" s="34"/>
      <c r="S32" s="26">
        <f t="shared" si="0"/>
        <v>5890940</v>
      </c>
      <c r="T32" s="27"/>
      <c r="U32" s="26"/>
      <c r="V32" s="28"/>
      <c r="W32" s="29" t="e">
        <f>S32-#REF!</f>
        <v>#REF!</v>
      </c>
      <c r="Y32" s="21" t="e">
        <f>Q32-#REF!</f>
        <v>#REF!</v>
      </c>
    </row>
    <row r="33" spans="1:25" s="7" customFormat="1" ht="24.95" customHeight="1">
      <c r="A33" s="3"/>
      <c r="B33" s="48" t="s">
        <v>21</v>
      </c>
      <c r="C33" s="41">
        <v>2496</v>
      </c>
      <c r="D33" s="41">
        <v>1997</v>
      </c>
      <c r="E33" s="41">
        <v>1498</v>
      </c>
      <c r="F33" s="41">
        <v>1248</v>
      </c>
      <c r="G33" s="41">
        <v>998</v>
      </c>
      <c r="H33" s="41">
        <v>749</v>
      </c>
      <c r="I33" s="41">
        <v>499</v>
      </c>
      <c r="J33" s="41">
        <v>374</v>
      </c>
      <c r="K33" s="41">
        <v>250</v>
      </c>
      <c r="L33" s="41">
        <v>200</v>
      </c>
      <c r="M33" s="41">
        <v>150</v>
      </c>
      <c r="N33" s="41">
        <v>100</v>
      </c>
      <c r="O33" s="41">
        <v>50</v>
      </c>
      <c r="P33" s="41">
        <v>0</v>
      </c>
      <c r="Q33" s="37"/>
      <c r="R33" s="34"/>
      <c r="S33" s="30"/>
      <c r="T33" s="31"/>
      <c r="U33" s="30">
        <f t="shared" si="1"/>
        <v>10609</v>
      </c>
      <c r="V33" s="32"/>
      <c r="W33" s="33" t="e">
        <f>U33-#REF!</f>
        <v>#REF!</v>
      </c>
    </row>
    <row r="34" spans="1:25" s="7" customFormat="1" ht="24.95" customHeight="1">
      <c r="A34" s="3"/>
      <c r="B34" s="50" t="s">
        <v>10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38"/>
      <c r="S34" s="25"/>
      <c r="T34" s="8"/>
      <c r="U34" s="25"/>
    </row>
    <row r="35" spans="1:25" s="7" customFormat="1" ht="24.95" customHeight="1">
      <c r="A35" s="3"/>
      <c r="B35" s="47" t="s">
        <v>20</v>
      </c>
      <c r="C35" s="40">
        <v>0</v>
      </c>
      <c r="D35" s="40">
        <v>81227</v>
      </c>
      <c r="E35" s="40">
        <v>162453</v>
      </c>
      <c r="F35" s="40">
        <v>203067</v>
      </c>
      <c r="G35" s="40">
        <v>243680</v>
      </c>
      <c r="H35" s="40">
        <v>284293</v>
      </c>
      <c r="I35" s="40">
        <v>324906</v>
      </c>
      <c r="J35" s="40">
        <v>345213</v>
      </c>
      <c r="K35" s="40">
        <v>365520</v>
      </c>
      <c r="L35" s="40">
        <v>373642</v>
      </c>
      <c r="M35" s="40">
        <v>381765</v>
      </c>
      <c r="N35" s="40">
        <v>389888</v>
      </c>
      <c r="O35" s="40">
        <v>398010</v>
      </c>
      <c r="P35" s="40">
        <v>406133</v>
      </c>
      <c r="Q35" s="36">
        <v>76961</v>
      </c>
      <c r="S35" s="26">
        <f t="shared" si="0"/>
        <v>3959797</v>
      </c>
      <c r="T35" s="27"/>
      <c r="U35" s="26"/>
      <c r="V35" s="28"/>
      <c r="W35" s="29" t="e">
        <f>S35-#REF!</f>
        <v>#REF!</v>
      </c>
      <c r="Y35" s="21" t="e">
        <f>Q35-#REF!</f>
        <v>#REF!</v>
      </c>
    </row>
    <row r="36" spans="1:25" s="7" customFormat="1" ht="24.95" customHeight="1">
      <c r="A36" s="3"/>
      <c r="B36" s="48" t="s">
        <v>21</v>
      </c>
      <c r="C36" s="41">
        <v>1516</v>
      </c>
      <c r="D36" s="41">
        <v>1213</v>
      </c>
      <c r="E36" s="41">
        <v>910</v>
      </c>
      <c r="F36" s="41">
        <v>758</v>
      </c>
      <c r="G36" s="41">
        <v>606</v>
      </c>
      <c r="H36" s="41">
        <v>455</v>
      </c>
      <c r="I36" s="41">
        <v>303</v>
      </c>
      <c r="J36" s="41">
        <v>227</v>
      </c>
      <c r="K36" s="41">
        <v>152</v>
      </c>
      <c r="L36" s="41">
        <v>121</v>
      </c>
      <c r="M36" s="41">
        <v>91</v>
      </c>
      <c r="N36" s="41">
        <v>61</v>
      </c>
      <c r="O36" s="41">
        <v>30</v>
      </c>
      <c r="P36" s="41">
        <v>0</v>
      </c>
      <c r="Q36" s="37"/>
      <c r="S36" s="30"/>
      <c r="T36" s="31"/>
      <c r="U36" s="30">
        <f t="shared" si="1"/>
        <v>6443</v>
      </c>
      <c r="V36" s="32"/>
      <c r="W36" s="33" t="e">
        <f>U36-#REF!</f>
        <v>#REF!</v>
      </c>
    </row>
    <row r="37" spans="1:25" s="7" customFormat="1" ht="24.95" customHeight="1">
      <c r="A37" s="3"/>
      <c r="B37" s="50" t="s">
        <v>22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8"/>
      <c r="S37" s="25"/>
      <c r="T37" s="8"/>
      <c r="U37" s="25"/>
    </row>
    <row r="38" spans="1:25" s="7" customFormat="1" ht="24.95" customHeight="1">
      <c r="A38" s="3"/>
      <c r="B38" s="47" t="s">
        <v>20</v>
      </c>
      <c r="C38" s="40">
        <v>0</v>
      </c>
      <c r="D38" s="40">
        <v>226656</v>
      </c>
      <c r="E38" s="40">
        <v>453313</v>
      </c>
      <c r="F38" s="40">
        <v>566641</v>
      </c>
      <c r="G38" s="40">
        <v>679969</v>
      </c>
      <c r="H38" s="40">
        <v>793297</v>
      </c>
      <c r="I38" s="40">
        <v>906626</v>
      </c>
      <c r="J38" s="40">
        <v>963290</v>
      </c>
      <c r="K38" s="40">
        <v>1019954</v>
      </c>
      <c r="L38" s="40">
        <v>1042619</v>
      </c>
      <c r="M38" s="40">
        <v>1065285</v>
      </c>
      <c r="N38" s="40">
        <v>1087951</v>
      </c>
      <c r="O38" s="40">
        <v>1110616</v>
      </c>
      <c r="P38" s="40">
        <v>1133282</v>
      </c>
      <c r="Q38" s="36">
        <v>252930</v>
      </c>
      <c r="S38" s="26">
        <f t="shared" si="0"/>
        <v>11049499</v>
      </c>
      <c r="T38" s="27"/>
      <c r="U38" s="26"/>
      <c r="V38" s="28"/>
      <c r="W38" s="29" t="e">
        <f>S38-#REF!</f>
        <v>#REF!</v>
      </c>
      <c r="Y38" s="21" t="e">
        <f>Q38-#REF!</f>
        <v>#REF!</v>
      </c>
    </row>
    <row r="39" spans="1:25" s="7" customFormat="1" ht="24.95" customHeight="1">
      <c r="A39" s="3"/>
      <c r="B39" s="48" t="s">
        <v>21</v>
      </c>
      <c r="C39" s="41">
        <v>4361</v>
      </c>
      <c r="D39" s="41">
        <v>3489</v>
      </c>
      <c r="E39" s="41">
        <v>2617</v>
      </c>
      <c r="F39" s="41">
        <v>2181</v>
      </c>
      <c r="G39" s="41">
        <v>1744</v>
      </c>
      <c r="H39" s="41">
        <v>1308</v>
      </c>
      <c r="I39" s="41">
        <v>872</v>
      </c>
      <c r="J39" s="41">
        <v>654</v>
      </c>
      <c r="K39" s="41">
        <v>436</v>
      </c>
      <c r="L39" s="41">
        <v>349</v>
      </c>
      <c r="M39" s="41">
        <v>262</v>
      </c>
      <c r="N39" s="41">
        <v>174</v>
      </c>
      <c r="O39" s="41">
        <v>87</v>
      </c>
      <c r="P39" s="41">
        <v>0</v>
      </c>
      <c r="Q39" s="37"/>
      <c r="S39" s="30"/>
      <c r="T39" s="31"/>
      <c r="U39" s="30">
        <f t="shared" si="1"/>
        <v>18534</v>
      </c>
      <c r="V39" s="32"/>
      <c r="W39" s="33" t="e">
        <f>U39-#REF!</f>
        <v>#REF!</v>
      </c>
    </row>
    <row r="40" spans="1:25" s="7" customFormat="1" ht="24.95" customHeight="1">
      <c r="A40" s="3"/>
      <c r="B40" s="50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38"/>
      <c r="S40" s="25"/>
      <c r="T40" s="8"/>
      <c r="U40" s="25"/>
    </row>
    <row r="41" spans="1:25" s="7" customFormat="1" ht="24.95" customHeight="1">
      <c r="A41" s="3"/>
      <c r="B41" s="47" t="s">
        <v>20</v>
      </c>
      <c r="C41" s="40">
        <v>0</v>
      </c>
      <c r="D41" s="40">
        <v>143914</v>
      </c>
      <c r="E41" s="40">
        <v>287828</v>
      </c>
      <c r="F41" s="40">
        <v>359785</v>
      </c>
      <c r="G41" s="40">
        <v>431742</v>
      </c>
      <c r="H41" s="40">
        <v>503699</v>
      </c>
      <c r="I41" s="40">
        <v>575656</v>
      </c>
      <c r="J41" s="40">
        <v>611635</v>
      </c>
      <c r="K41" s="40">
        <v>647613</v>
      </c>
      <c r="L41" s="40">
        <v>662004</v>
      </c>
      <c r="M41" s="40">
        <v>676396</v>
      </c>
      <c r="N41" s="40">
        <v>690787</v>
      </c>
      <c r="O41" s="40">
        <v>705179</v>
      </c>
      <c r="P41" s="40">
        <v>719570</v>
      </c>
      <c r="Q41" s="36">
        <v>348928</v>
      </c>
      <c r="S41" s="26">
        <f t="shared" si="0"/>
        <v>7015808</v>
      </c>
      <c r="T41" s="27"/>
      <c r="U41" s="26"/>
      <c r="V41" s="28"/>
      <c r="W41" s="29" t="e">
        <f>S41-#REF!</f>
        <v>#REF!</v>
      </c>
      <c r="Y41" s="21" t="e">
        <f>Q41-#REF!</f>
        <v>#REF!</v>
      </c>
    </row>
    <row r="42" spans="1:25" s="7" customFormat="1" ht="24.95" customHeight="1">
      <c r="A42" s="3"/>
      <c r="B42" s="48" t="s">
        <v>21</v>
      </c>
      <c r="C42" s="41">
        <v>2039</v>
      </c>
      <c r="D42" s="41">
        <v>1631</v>
      </c>
      <c r="E42" s="41">
        <v>1223</v>
      </c>
      <c r="F42" s="41">
        <v>1020</v>
      </c>
      <c r="G42" s="41">
        <v>816</v>
      </c>
      <c r="H42" s="41">
        <v>612</v>
      </c>
      <c r="I42" s="41">
        <v>408</v>
      </c>
      <c r="J42" s="41">
        <v>306</v>
      </c>
      <c r="K42" s="41">
        <v>204</v>
      </c>
      <c r="L42" s="41">
        <v>163</v>
      </c>
      <c r="M42" s="41">
        <v>122</v>
      </c>
      <c r="N42" s="41">
        <v>82</v>
      </c>
      <c r="O42" s="41">
        <v>41</v>
      </c>
      <c r="P42" s="41">
        <v>0</v>
      </c>
      <c r="Q42" s="37"/>
      <c r="S42" s="30"/>
      <c r="T42" s="31"/>
      <c r="U42" s="30">
        <f t="shared" si="1"/>
        <v>8667</v>
      </c>
      <c r="V42" s="32"/>
      <c r="W42" s="33" t="e">
        <f>U42-#REF!</f>
        <v>#REF!</v>
      </c>
    </row>
    <row r="43" spans="1:25" s="7" customFormat="1" ht="24.95" customHeight="1">
      <c r="A43" s="3"/>
      <c r="B43" s="50" t="s">
        <v>12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38"/>
      <c r="S43" s="25"/>
      <c r="T43" s="8"/>
      <c r="U43" s="25"/>
    </row>
    <row r="44" spans="1:25" s="7" customFormat="1" ht="24.95" customHeight="1">
      <c r="A44" s="3"/>
      <c r="B44" s="47" t="s">
        <v>20</v>
      </c>
      <c r="C44" s="40">
        <v>0</v>
      </c>
      <c r="D44" s="40">
        <v>161138</v>
      </c>
      <c r="E44" s="40">
        <v>322275</v>
      </c>
      <c r="F44" s="40">
        <v>402844</v>
      </c>
      <c r="G44" s="40">
        <v>483413</v>
      </c>
      <c r="H44" s="40">
        <v>563982</v>
      </c>
      <c r="I44" s="40">
        <v>644550</v>
      </c>
      <c r="J44" s="40">
        <v>684835</v>
      </c>
      <c r="K44" s="40">
        <v>725119</v>
      </c>
      <c r="L44" s="40">
        <v>741233</v>
      </c>
      <c r="M44" s="40">
        <v>757347</v>
      </c>
      <c r="N44" s="40">
        <v>773460</v>
      </c>
      <c r="O44" s="40">
        <v>789574</v>
      </c>
      <c r="P44" s="40">
        <v>805688</v>
      </c>
      <c r="Q44" s="36">
        <v>355598</v>
      </c>
      <c r="S44" s="26">
        <f t="shared" si="0"/>
        <v>7855458</v>
      </c>
      <c r="T44" s="27"/>
      <c r="U44" s="26"/>
      <c r="V44" s="28"/>
      <c r="W44" s="29" t="e">
        <f>S44-#REF!</f>
        <v>#REF!</v>
      </c>
      <c r="Y44" s="21" t="e">
        <f>Q44-#REF!</f>
        <v>#REF!</v>
      </c>
    </row>
    <row r="45" spans="1:25" s="7" customFormat="1" ht="24.95" customHeight="1">
      <c r="A45" s="3"/>
      <c r="B45" s="48" t="s">
        <v>21</v>
      </c>
      <c r="C45" s="41">
        <v>2206</v>
      </c>
      <c r="D45" s="41">
        <v>1765</v>
      </c>
      <c r="E45" s="41">
        <v>1324</v>
      </c>
      <c r="F45" s="41">
        <v>1103</v>
      </c>
      <c r="G45" s="41">
        <v>882</v>
      </c>
      <c r="H45" s="41">
        <v>662</v>
      </c>
      <c r="I45" s="41">
        <v>441</v>
      </c>
      <c r="J45" s="41">
        <v>331</v>
      </c>
      <c r="K45" s="41">
        <v>221</v>
      </c>
      <c r="L45" s="41">
        <v>176</v>
      </c>
      <c r="M45" s="41">
        <v>132</v>
      </c>
      <c r="N45" s="41">
        <v>88</v>
      </c>
      <c r="O45" s="41">
        <v>44</v>
      </c>
      <c r="P45" s="41">
        <v>0</v>
      </c>
      <c r="Q45" s="37"/>
      <c r="S45" s="30"/>
      <c r="T45" s="31"/>
      <c r="U45" s="30">
        <f t="shared" si="1"/>
        <v>9375</v>
      </c>
      <c r="V45" s="32"/>
      <c r="W45" s="33" t="e">
        <f>U45-#REF!</f>
        <v>#REF!</v>
      </c>
    </row>
    <row r="46" spans="1:25" s="7" customFormat="1" ht="24.95" customHeight="1">
      <c r="A46" s="3"/>
      <c r="B46" s="51" t="s">
        <v>13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38"/>
      <c r="S46" s="25"/>
      <c r="T46" s="8"/>
      <c r="U46" s="25"/>
    </row>
    <row r="47" spans="1:25" s="7" customFormat="1" ht="24.95" customHeight="1">
      <c r="A47" s="3"/>
      <c r="B47" s="47" t="s">
        <v>20</v>
      </c>
      <c r="C47" s="40">
        <v>0</v>
      </c>
      <c r="D47" s="40">
        <v>116826</v>
      </c>
      <c r="E47" s="40">
        <v>233651</v>
      </c>
      <c r="F47" s="40">
        <v>292064</v>
      </c>
      <c r="G47" s="40">
        <v>350477</v>
      </c>
      <c r="H47" s="40">
        <v>408890</v>
      </c>
      <c r="I47" s="40">
        <v>467302</v>
      </c>
      <c r="J47" s="40">
        <v>496509</v>
      </c>
      <c r="K47" s="40">
        <v>525715</v>
      </c>
      <c r="L47" s="40">
        <v>537398</v>
      </c>
      <c r="M47" s="40">
        <v>549080</v>
      </c>
      <c r="N47" s="40">
        <v>560763</v>
      </c>
      <c r="O47" s="40">
        <v>572445</v>
      </c>
      <c r="P47" s="40">
        <v>584128</v>
      </c>
      <c r="Q47" s="36">
        <v>145395</v>
      </c>
      <c r="S47" s="26">
        <f t="shared" si="0"/>
        <v>5695248</v>
      </c>
      <c r="T47" s="27"/>
      <c r="U47" s="26"/>
      <c r="V47" s="28"/>
      <c r="W47" s="29" t="e">
        <f>S47-#REF!</f>
        <v>#REF!</v>
      </c>
      <c r="Y47" s="21" t="e">
        <f>Q47-#REF!</f>
        <v>#REF!</v>
      </c>
    </row>
    <row r="48" spans="1:25" s="7" customFormat="1" ht="24.95" customHeight="1">
      <c r="A48" s="3"/>
      <c r="B48" s="48" t="s">
        <v>21</v>
      </c>
      <c r="C48" s="41">
        <v>1729</v>
      </c>
      <c r="D48" s="41">
        <v>1383</v>
      </c>
      <c r="E48" s="41">
        <v>1037</v>
      </c>
      <c r="F48" s="41">
        <v>865</v>
      </c>
      <c r="G48" s="41">
        <v>692</v>
      </c>
      <c r="H48" s="41">
        <v>519</v>
      </c>
      <c r="I48" s="41">
        <v>346</v>
      </c>
      <c r="J48" s="41">
        <v>259</v>
      </c>
      <c r="K48" s="41">
        <v>173</v>
      </c>
      <c r="L48" s="41">
        <v>138</v>
      </c>
      <c r="M48" s="41">
        <v>104</v>
      </c>
      <c r="N48" s="41">
        <v>69</v>
      </c>
      <c r="O48" s="41">
        <v>35</v>
      </c>
      <c r="P48" s="41">
        <v>0</v>
      </c>
      <c r="Q48" s="37"/>
      <c r="S48" s="30"/>
      <c r="T48" s="31"/>
      <c r="U48" s="30">
        <f t="shared" si="1"/>
        <v>7349</v>
      </c>
      <c r="V48" s="32"/>
      <c r="W48" s="33" t="e">
        <f>U48-#REF!</f>
        <v>#REF!</v>
      </c>
    </row>
    <row r="49" spans="1:25" s="7" customFormat="1" ht="24.95" customHeight="1">
      <c r="A49" s="3"/>
      <c r="B49" s="51" t="s">
        <v>14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38"/>
      <c r="S49" s="25"/>
      <c r="T49" s="8"/>
      <c r="U49" s="25"/>
    </row>
    <row r="50" spans="1:25" s="7" customFormat="1" ht="24.95" customHeight="1">
      <c r="A50" s="3"/>
      <c r="B50" s="47" t="s">
        <v>20</v>
      </c>
      <c r="C50" s="40">
        <v>0</v>
      </c>
      <c r="D50" s="40">
        <v>128342</v>
      </c>
      <c r="E50" s="40">
        <v>256684</v>
      </c>
      <c r="F50" s="40">
        <v>320855</v>
      </c>
      <c r="G50" s="40">
        <v>385025</v>
      </c>
      <c r="H50" s="40">
        <v>449196</v>
      </c>
      <c r="I50" s="40">
        <v>513367</v>
      </c>
      <c r="J50" s="40">
        <v>545453</v>
      </c>
      <c r="K50" s="40">
        <v>577538</v>
      </c>
      <c r="L50" s="40">
        <v>590372</v>
      </c>
      <c r="M50" s="40">
        <v>603206</v>
      </c>
      <c r="N50" s="40">
        <v>616041</v>
      </c>
      <c r="O50" s="40">
        <v>628875</v>
      </c>
      <c r="P50" s="40">
        <v>641709</v>
      </c>
      <c r="Q50" s="36">
        <v>150522</v>
      </c>
      <c r="S50" s="26">
        <f t="shared" si="0"/>
        <v>6256663</v>
      </c>
      <c r="T50" s="27"/>
      <c r="U50" s="26"/>
      <c r="V50" s="28"/>
      <c r="W50" s="29" t="e">
        <f>S50-#REF!</f>
        <v>#REF!</v>
      </c>
      <c r="Y50" s="21" t="e">
        <f>Q50-#REF!</f>
        <v>#REF!</v>
      </c>
    </row>
    <row r="51" spans="1:25" s="7" customFormat="1" ht="24.95" customHeight="1">
      <c r="A51" s="3"/>
      <c r="B51" s="48" t="s">
        <v>21</v>
      </c>
      <c r="C51" s="41">
        <v>1758</v>
      </c>
      <c r="D51" s="41">
        <v>1406</v>
      </c>
      <c r="E51" s="41">
        <v>1055</v>
      </c>
      <c r="F51" s="41">
        <v>879</v>
      </c>
      <c r="G51" s="41">
        <v>703</v>
      </c>
      <c r="H51" s="41">
        <v>527</v>
      </c>
      <c r="I51" s="41">
        <v>352</v>
      </c>
      <c r="J51" s="41">
        <v>264</v>
      </c>
      <c r="K51" s="41">
        <v>176</v>
      </c>
      <c r="L51" s="41">
        <v>141</v>
      </c>
      <c r="M51" s="41">
        <v>105</v>
      </c>
      <c r="N51" s="41">
        <v>70</v>
      </c>
      <c r="O51" s="41">
        <v>35</v>
      </c>
      <c r="P51" s="41">
        <v>0</v>
      </c>
      <c r="Q51" s="37"/>
      <c r="S51" s="30"/>
      <c r="T51" s="31"/>
      <c r="U51" s="30">
        <f t="shared" si="1"/>
        <v>7471</v>
      </c>
      <c r="V51" s="32"/>
      <c r="W51" s="33" t="e">
        <f>U51-#REF!</f>
        <v>#REF!</v>
      </c>
    </row>
    <row r="52" spans="1:25" s="7" customFormat="1" ht="24.95" customHeight="1">
      <c r="A52" s="3"/>
      <c r="B52" s="51" t="s">
        <v>15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38"/>
      <c r="S52" s="25"/>
      <c r="T52" s="8"/>
      <c r="U52" s="25"/>
    </row>
    <row r="53" spans="1:25" s="7" customFormat="1" ht="24.95" customHeight="1">
      <c r="A53" s="3"/>
      <c r="B53" s="47" t="s">
        <v>20</v>
      </c>
      <c r="C53" s="40">
        <v>0</v>
      </c>
      <c r="D53" s="40">
        <v>174282</v>
      </c>
      <c r="E53" s="40">
        <v>348564</v>
      </c>
      <c r="F53" s="40">
        <v>435705</v>
      </c>
      <c r="G53" s="40">
        <v>522845</v>
      </c>
      <c r="H53" s="40">
        <v>609986</v>
      </c>
      <c r="I53" s="40">
        <v>697127</v>
      </c>
      <c r="J53" s="40">
        <v>740698</v>
      </c>
      <c r="K53" s="40">
        <v>784268</v>
      </c>
      <c r="L53" s="40">
        <v>801696</v>
      </c>
      <c r="M53" s="40">
        <v>819124</v>
      </c>
      <c r="N53" s="40">
        <v>836553</v>
      </c>
      <c r="O53" s="40">
        <v>853981</v>
      </c>
      <c r="P53" s="40">
        <v>871409</v>
      </c>
      <c r="Q53" s="36">
        <v>539854</v>
      </c>
      <c r="S53" s="26">
        <f t="shared" si="0"/>
        <v>8496238</v>
      </c>
      <c r="T53" s="27"/>
      <c r="U53" s="26"/>
      <c r="V53" s="28"/>
      <c r="W53" s="29" t="e">
        <f>S53-#REF!</f>
        <v>#REF!</v>
      </c>
      <c r="Y53" s="21" t="e">
        <f>Q53-#REF!</f>
        <v>#REF!</v>
      </c>
    </row>
    <row r="54" spans="1:25" s="7" customFormat="1" ht="24.95" customHeight="1">
      <c r="A54" s="3"/>
      <c r="B54" s="48" t="s">
        <v>21</v>
      </c>
      <c r="C54" s="41">
        <v>3142</v>
      </c>
      <c r="D54" s="41">
        <v>2514</v>
      </c>
      <c r="E54" s="41">
        <v>1885</v>
      </c>
      <c r="F54" s="41">
        <v>1571</v>
      </c>
      <c r="G54" s="41">
        <v>1257</v>
      </c>
      <c r="H54" s="41">
        <v>943</v>
      </c>
      <c r="I54" s="41">
        <v>628</v>
      </c>
      <c r="J54" s="41">
        <v>471</v>
      </c>
      <c r="K54" s="41">
        <v>314</v>
      </c>
      <c r="L54" s="41">
        <v>251</v>
      </c>
      <c r="M54" s="41">
        <v>189</v>
      </c>
      <c r="N54" s="41">
        <v>126</v>
      </c>
      <c r="O54" s="41">
        <v>63</v>
      </c>
      <c r="P54" s="41">
        <v>0</v>
      </c>
      <c r="Q54" s="37"/>
      <c r="S54" s="30"/>
      <c r="T54" s="31"/>
      <c r="U54" s="30">
        <f t="shared" si="1"/>
        <v>13354</v>
      </c>
      <c r="V54" s="32"/>
      <c r="W54" s="33" t="e">
        <f>U54-#REF!</f>
        <v>#REF!</v>
      </c>
    </row>
    <row r="55" spans="1:25" s="7" customFormat="1" ht="24.95" customHeight="1">
      <c r="A55" s="3"/>
      <c r="B55" s="49" t="s">
        <v>17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38"/>
      <c r="S55" s="25"/>
      <c r="T55" s="8"/>
      <c r="U55" s="25"/>
    </row>
    <row r="56" spans="1:25" s="7" customFormat="1" ht="24.95" customHeight="1">
      <c r="A56" s="3"/>
      <c r="B56" s="47" t="s">
        <v>20</v>
      </c>
      <c r="C56" s="40">
        <v>0</v>
      </c>
      <c r="D56" s="40">
        <v>38988</v>
      </c>
      <c r="E56" s="40">
        <v>77975</v>
      </c>
      <c r="F56" s="40">
        <v>97469</v>
      </c>
      <c r="G56" s="40">
        <v>116963</v>
      </c>
      <c r="H56" s="40">
        <v>136457</v>
      </c>
      <c r="I56" s="40">
        <v>155950</v>
      </c>
      <c r="J56" s="40">
        <v>165697</v>
      </c>
      <c r="K56" s="40">
        <v>175444</v>
      </c>
      <c r="L56" s="40">
        <v>179343</v>
      </c>
      <c r="M56" s="40">
        <v>183242</v>
      </c>
      <c r="N56" s="40">
        <v>187140</v>
      </c>
      <c r="O56" s="40">
        <v>191039</v>
      </c>
      <c r="P56" s="40">
        <v>194938</v>
      </c>
      <c r="Q56" s="36">
        <v>57927</v>
      </c>
      <c r="S56" s="26">
        <f t="shared" si="0"/>
        <v>1900645</v>
      </c>
      <c r="T56" s="27"/>
      <c r="U56" s="26"/>
      <c r="V56" s="28"/>
      <c r="W56" s="29" t="e">
        <f>S56-#REF!</f>
        <v>#REF!</v>
      </c>
      <c r="Y56" s="21" t="e">
        <f>Q56-#REF!</f>
        <v>#REF!</v>
      </c>
    </row>
    <row r="57" spans="1:25" s="7" customFormat="1" ht="24.95" customHeight="1">
      <c r="A57" s="3"/>
      <c r="B57" s="48" t="s">
        <v>21</v>
      </c>
      <c r="C57" s="41">
        <v>757</v>
      </c>
      <c r="D57" s="41">
        <v>606</v>
      </c>
      <c r="E57" s="41">
        <v>454</v>
      </c>
      <c r="F57" s="41">
        <v>379</v>
      </c>
      <c r="G57" s="41">
        <v>303</v>
      </c>
      <c r="H57" s="41">
        <v>227</v>
      </c>
      <c r="I57" s="41">
        <v>151</v>
      </c>
      <c r="J57" s="41">
        <v>114</v>
      </c>
      <c r="K57" s="41">
        <v>76</v>
      </c>
      <c r="L57" s="41">
        <v>61</v>
      </c>
      <c r="M57" s="41">
        <v>45</v>
      </c>
      <c r="N57" s="41">
        <v>30</v>
      </c>
      <c r="O57" s="41">
        <v>15</v>
      </c>
      <c r="P57" s="41">
        <v>0</v>
      </c>
      <c r="Q57" s="37"/>
      <c r="S57" s="30"/>
      <c r="T57" s="31"/>
      <c r="U57" s="30">
        <f t="shared" si="1"/>
        <v>3218</v>
      </c>
      <c r="V57" s="32"/>
      <c r="W57" s="33" t="e">
        <f>U57-#REF!</f>
        <v>#REF!</v>
      </c>
    </row>
    <row r="58" spans="1:25" s="7" customFormat="1" ht="24.95" customHeight="1">
      <c r="A58" s="3"/>
      <c r="B58" s="49" t="s"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38"/>
      <c r="S58" s="25"/>
      <c r="T58" s="8"/>
      <c r="U58" s="25"/>
    </row>
    <row r="59" spans="1:25" s="7" customFormat="1" ht="24.95" customHeight="1">
      <c r="A59" s="3"/>
      <c r="B59" s="47" t="s">
        <v>20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36"/>
      <c r="S59" s="25"/>
      <c r="T59" s="8"/>
      <c r="U59" s="25"/>
    </row>
    <row r="60" spans="1:25" s="7" customFormat="1" ht="24.95" customHeight="1">
      <c r="A60" s="3"/>
      <c r="B60" s="48" t="s">
        <v>21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37"/>
      <c r="S60" s="25"/>
      <c r="T60" s="8"/>
      <c r="U60" s="25"/>
    </row>
    <row r="61" spans="1:25" s="7" customFormat="1" ht="24.95" customHeight="1">
      <c r="A61" s="3"/>
      <c r="B61" s="50" t="s">
        <v>0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38"/>
      <c r="S61" s="25"/>
      <c r="T61" s="8"/>
      <c r="U61" s="25"/>
    </row>
    <row r="62" spans="1:25" s="7" customFormat="1" ht="24.95" customHeight="1">
      <c r="A62" s="3"/>
      <c r="B62" s="47" t="s">
        <v>20</v>
      </c>
      <c r="C62" s="40">
        <v>0</v>
      </c>
      <c r="D62" s="40">
        <v>20745</v>
      </c>
      <c r="E62" s="40">
        <v>41490</v>
      </c>
      <c r="F62" s="40">
        <v>51863</v>
      </c>
      <c r="G62" s="40">
        <v>62236</v>
      </c>
      <c r="H62" s="40">
        <v>72608</v>
      </c>
      <c r="I62" s="40">
        <v>82981</v>
      </c>
      <c r="J62" s="40">
        <v>88167</v>
      </c>
      <c r="K62" s="40">
        <v>93353</v>
      </c>
      <c r="L62" s="40">
        <v>95428</v>
      </c>
      <c r="M62" s="40">
        <v>97502</v>
      </c>
      <c r="N62" s="40">
        <v>99577</v>
      </c>
      <c r="O62" s="40">
        <v>101651</v>
      </c>
      <c r="P62" s="40">
        <v>103726</v>
      </c>
      <c r="Q62" s="36">
        <v>17210</v>
      </c>
      <c r="S62" s="26">
        <f t="shared" si="0"/>
        <v>1011327</v>
      </c>
      <c r="T62" s="27"/>
      <c r="U62" s="26"/>
      <c r="V62" s="28"/>
      <c r="W62" s="29" t="e">
        <f>S62-#REF!</f>
        <v>#REF!</v>
      </c>
      <c r="Y62" s="24"/>
    </row>
    <row r="63" spans="1:25" s="7" customFormat="1" ht="24.95" customHeight="1">
      <c r="A63" s="3"/>
      <c r="B63" s="52" t="s">
        <v>21</v>
      </c>
      <c r="C63" s="41">
        <v>396</v>
      </c>
      <c r="D63" s="41">
        <v>317</v>
      </c>
      <c r="E63" s="41">
        <v>238</v>
      </c>
      <c r="F63" s="41">
        <v>198</v>
      </c>
      <c r="G63" s="41">
        <v>158</v>
      </c>
      <c r="H63" s="41">
        <v>119</v>
      </c>
      <c r="I63" s="41">
        <v>79</v>
      </c>
      <c r="J63" s="41">
        <v>59</v>
      </c>
      <c r="K63" s="41">
        <v>40</v>
      </c>
      <c r="L63" s="41">
        <v>32</v>
      </c>
      <c r="M63" s="41">
        <v>24</v>
      </c>
      <c r="N63" s="41">
        <v>16</v>
      </c>
      <c r="O63" s="41">
        <v>8</v>
      </c>
      <c r="P63" s="41">
        <v>0</v>
      </c>
      <c r="Q63" s="37"/>
      <c r="S63" s="30"/>
      <c r="T63" s="31"/>
      <c r="U63" s="30">
        <f t="shared" si="1"/>
        <v>1684</v>
      </c>
      <c r="V63" s="32"/>
      <c r="W63" s="33" t="e">
        <f>U63-#REF!</f>
        <v>#REF!</v>
      </c>
    </row>
    <row r="64" spans="1:25" s="7" customFormat="1" ht="24.95" customHeight="1">
      <c r="A64" s="3"/>
      <c r="B64" s="51" t="s">
        <v>23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38"/>
      <c r="S64" s="25"/>
      <c r="T64" s="8"/>
      <c r="U64" s="25">
        <f t="shared" si="1"/>
        <v>0</v>
      </c>
    </row>
    <row r="65" spans="1:25" s="7" customFormat="1" ht="24.95" customHeight="1">
      <c r="A65" s="3"/>
      <c r="B65" s="47" t="s">
        <v>20</v>
      </c>
      <c r="C65" s="44">
        <v>0</v>
      </c>
      <c r="D65" s="44">
        <v>93525</v>
      </c>
      <c r="E65" s="44">
        <v>187050</v>
      </c>
      <c r="F65" s="44">
        <v>233813</v>
      </c>
      <c r="G65" s="44">
        <v>280575</v>
      </c>
      <c r="H65" s="44">
        <v>327338</v>
      </c>
      <c r="I65" s="44">
        <v>374100</v>
      </c>
      <c r="J65" s="44">
        <v>397481</v>
      </c>
      <c r="K65" s="44">
        <v>420863</v>
      </c>
      <c r="L65" s="44">
        <v>430215</v>
      </c>
      <c r="M65" s="44">
        <v>439568</v>
      </c>
      <c r="N65" s="44">
        <v>448920</v>
      </c>
      <c r="O65" s="44">
        <v>458273</v>
      </c>
      <c r="P65" s="44">
        <v>467625</v>
      </c>
      <c r="Q65" s="36">
        <v>276944</v>
      </c>
      <c r="S65" s="26">
        <f t="shared" si="0"/>
        <v>4559346</v>
      </c>
      <c r="T65" s="27"/>
      <c r="U65" s="26"/>
      <c r="V65" s="28"/>
      <c r="W65" s="29" t="e">
        <f>S65-#REF!</f>
        <v>#REF!</v>
      </c>
      <c r="Y65" s="21" t="e">
        <f>Q65-#REF!</f>
        <v>#REF!</v>
      </c>
    </row>
    <row r="66" spans="1:25" s="7" customFormat="1" ht="24.95" customHeight="1">
      <c r="A66" s="3"/>
      <c r="B66" s="48" t="s">
        <v>21</v>
      </c>
      <c r="C66" s="41">
        <v>1709</v>
      </c>
      <c r="D66" s="41">
        <v>1367</v>
      </c>
      <c r="E66" s="41">
        <v>1025</v>
      </c>
      <c r="F66" s="41">
        <v>855</v>
      </c>
      <c r="G66" s="41">
        <v>684</v>
      </c>
      <c r="H66" s="41">
        <v>513</v>
      </c>
      <c r="I66" s="41">
        <v>342</v>
      </c>
      <c r="J66" s="41">
        <v>256</v>
      </c>
      <c r="K66" s="41">
        <v>171</v>
      </c>
      <c r="L66" s="41">
        <v>137</v>
      </c>
      <c r="M66" s="41">
        <v>103</v>
      </c>
      <c r="N66" s="41">
        <v>68</v>
      </c>
      <c r="O66" s="41">
        <v>34</v>
      </c>
      <c r="P66" s="41">
        <v>0</v>
      </c>
      <c r="Q66" s="37"/>
      <c r="S66" s="30"/>
      <c r="T66" s="31"/>
      <c r="U66" s="30">
        <f t="shared" si="1"/>
        <v>7264</v>
      </c>
      <c r="V66" s="32"/>
      <c r="W66" s="33" t="e">
        <f>U66-#REF!</f>
        <v>#REF!</v>
      </c>
    </row>
    <row r="67" spans="1:25" s="7" customFormat="1" ht="24.95" customHeight="1">
      <c r="A67" s="3"/>
      <c r="B67" s="51" t="s">
        <v>1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38"/>
      <c r="S67" s="25"/>
      <c r="T67" s="8"/>
      <c r="U67" s="25"/>
    </row>
    <row r="68" spans="1:25" s="7" customFormat="1" ht="24.95" customHeight="1">
      <c r="A68" s="3"/>
      <c r="B68" s="47" t="s">
        <v>20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36">
        <v>1661885</v>
      </c>
      <c r="S68" s="25"/>
      <c r="T68" s="8"/>
      <c r="U68" s="25"/>
    </row>
    <row r="69" spans="1:25" s="7" customFormat="1" ht="24.95" customHeight="1" thickBot="1">
      <c r="A69" s="3"/>
      <c r="B69" s="53" t="s">
        <v>21</v>
      </c>
      <c r="C69" s="45"/>
      <c r="D69" s="45"/>
      <c r="E69" s="45"/>
      <c r="F69" s="45"/>
      <c r="G69" s="45"/>
      <c r="H69" s="42"/>
      <c r="I69" s="42"/>
      <c r="J69" s="42"/>
      <c r="K69" s="42"/>
      <c r="L69" s="42"/>
      <c r="M69" s="45"/>
      <c r="N69" s="42"/>
      <c r="O69" s="42"/>
      <c r="P69" s="45"/>
      <c r="Q69" s="39"/>
      <c r="S69" s="25"/>
      <c r="T69" s="8"/>
      <c r="U69" s="25"/>
    </row>
    <row r="70" spans="1:25" s="7" customFormat="1" ht="20.100000000000001" customHeight="1">
      <c r="A70" s="3"/>
      <c r="C70" s="8"/>
      <c r="D70" s="8"/>
      <c r="E70" s="8"/>
      <c r="F70" s="8"/>
      <c r="G70" s="8"/>
      <c r="H70" s="35"/>
      <c r="I70" s="35"/>
      <c r="J70" s="35"/>
      <c r="K70" s="35"/>
      <c r="L70" s="35"/>
      <c r="M70" s="8"/>
      <c r="N70" s="35"/>
      <c r="O70" s="35"/>
      <c r="P70" s="8"/>
      <c r="S70" s="8"/>
      <c r="T70" s="8"/>
      <c r="U70" s="8"/>
    </row>
    <row r="71" spans="1:25" ht="45" customHeight="1">
      <c r="B71" s="54" t="s">
        <v>30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6"/>
    </row>
    <row r="73" spans="1: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5" spans="1: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2026</vt:lpstr>
      <vt:lpstr>'Cargos 2026'!Área_de_impresión</vt:lpstr>
      <vt:lpstr>'Cargos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2026-02-17T13:24:24Z</cp:lastPrinted>
  <dcterms:created xsi:type="dcterms:W3CDTF">2018-04-15T20:43:11Z</dcterms:created>
  <dcterms:modified xsi:type="dcterms:W3CDTF">2026-02-17T13:24:50Z</dcterms:modified>
</cp:coreProperties>
</file>